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Sheet1!$A$3:$I$54</definedName>
  </definedNames>
  <calcPr calcId="144525"/>
</workbook>
</file>

<file path=xl/sharedStrings.xml><?xml version="1.0" encoding="utf-8"?>
<sst xmlns="http://schemas.openxmlformats.org/spreadsheetml/2006/main" count="237" uniqueCount="93">
  <si>
    <t>附件</t>
  </si>
  <si>
    <t>2023年云南省发展和改革委员会所属事业单位公开招聘面试成绩、综合成绩和岗位排名汇总表</t>
  </si>
  <si>
    <r>
      <rPr>
        <b/>
        <sz val="11"/>
        <color theme="1"/>
        <rFont val="宋体"/>
        <charset val="134"/>
      </rPr>
      <t>序号</t>
    </r>
  </si>
  <si>
    <t>招聘单位名称</t>
  </si>
  <si>
    <t>岗位名称</t>
  </si>
  <si>
    <t>报考岗位代码</t>
  </si>
  <si>
    <t>准考证号</t>
  </si>
  <si>
    <t>面试分数</t>
  </si>
  <si>
    <t>综合成绩</t>
  </si>
  <si>
    <t>岗位排名</t>
  </si>
  <si>
    <t>是否进入后续环节</t>
  </si>
  <si>
    <t>云南省人民政府投资项目评审中心（云南省工程咨询中心）</t>
  </si>
  <si>
    <t>投资评审岗</t>
  </si>
  <si>
    <t>15399017019001001</t>
  </si>
  <si>
    <t>2153951208005</t>
  </si>
  <si>
    <t>是</t>
  </si>
  <si>
    <t>2153951207029</t>
  </si>
  <si>
    <t>2153911800720</t>
  </si>
  <si>
    <t>工程造价岗</t>
  </si>
  <si>
    <t>15399017019001002</t>
  </si>
  <si>
    <t>3153900408207</t>
  </si>
  <si>
    <t>3153951405810</t>
  </si>
  <si>
    <t>3153951400617</t>
  </si>
  <si>
    <t>财务管理岗</t>
  </si>
  <si>
    <t>15399017019001003</t>
  </si>
  <si>
    <t>2153951205910</t>
  </si>
  <si>
    <t>2153900201410</t>
  </si>
  <si>
    <t>2153951206901</t>
  </si>
  <si>
    <t>云南省宏观经济研究院（云南省产业研究院）</t>
  </si>
  <si>
    <t>编辑岗</t>
  </si>
  <si>
    <t>15399017019002001</t>
  </si>
  <si>
    <t>2153900201226</t>
  </si>
  <si>
    <t>2153911805415</t>
  </si>
  <si>
    <t>2153911802806</t>
  </si>
  <si>
    <t>科研岗</t>
  </si>
  <si>
    <t>15399017019002003</t>
  </si>
  <si>
    <t>博士免笔试</t>
  </si>
  <si>
    <t>87.80</t>
  </si>
  <si>
    <t>62.30</t>
  </si>
  <si>
    <t>云南省经济信息中心</t>
  </si>
  <si>
    <t>经济分析</t>
  </si>
  <si>
    <t>15399017019003001</t>
  </si>
  <si>
    <t>2153951207712</t>
  </si>
  <si>
    <t>2153951208627</t>
  </si>
  <si>
    <t>2153900203201</t>
  </si>
  <si>
    <t>2153951208611</t>
  </si>
  <si>
    <t>2153900202529</t>
  </si>
  <si>
    <t>77.40</t>
  </si>
  <si>
    <t>2153900200723</t>
  </si>
  <si>
    <t>2153951205721</t>
  </si>
  <si>
    <t>2153951210016</t>
  </si>
  <si>
    <t>2153900201318</t>
  </si>
  <si>
    <t>2153900201902</t>
  </si>
  <si>
    <t>2153951205829</t>
  </si>
  <si>
    <t>2153951208930</t>
  </si>
  <si>
    <t>信息系统管理</t>
  </si>
  <si>
    <t>15399017019003002</t>
  </si>
  <si>
    <t>3153951403504</t>
  </si>
  <si>
    <t>3153911104003</t>
  </si>
  <si>
    <t>3153911104016</t>
  </si>
  <si>
    <t>3153951400612</t>
  </si>
  <si>
    <t>3153951402921</t>
  </si>
  <si>
    <t>3153911105017</t>
  </si>
  <si>
    <t>财务</t>
  </si>
  <si>
    <t>15399017019003003</t>
  </si>
  <si>
    <t>1153910304016</t>
  </si>
  <si>
    <t>1153950403305</t>
  </si>
  <si>
    <t>1153910302005</t>
  </si>
  <si>
    <t>云南省信用中心</t>
  </si>
  <si>
    <t>信息资源管理</t>
  </si>
  <si>
    <t>15399017019005001</t>
  </si>
  <si>
    <t>2153951208815</t>
  </si>
  <si>
    <t>2153900200310</t>
  </si>
  <si>
    <t>2153911804824</t>
  </si>
  <si>
    <t>15399017019005002</t>
  </si>
  <si>
    <t>2153951207922</t>
  </si>
  <si>
    <t>2153951208123</t>
  </si>
  <si>
    <t>2153951206925</t>
  </si>
  <si>
    <t>信息监测与大数据分析</t>
  </si>
  <si>
    <t>15399017019005003</t>
  </si>
  <si>
    <t>2153911806027</t>
  </si>
  <si>
    <t>2153951207321</t>
  </si>
  <si>
    <t>2153911802820</t>
  </si>
  <si>
    <t>15399017019005004</t>
  </si>
  <si>
    <t>2153951209420</t>
  </si>
  <si>
    <t>2153951206413</t>
  </si>
  <si>
    <t>2153951206313</t>
  </si>
  <si>
    <t>云南省公共资源交易中心</t>
  </si>
  <si>
    <t>综合管理岗</t>
  </si>
  <si>
    <t>15399017019006002</t>
  </si>
  <si>
    <t>1153950400304</t>
  </si>
  <si>
    <t>1153920103324</t>
  </si>
  <si>
    <t>1153950400620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</si>
</sst>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b/>
      <sz val="14"/>
      <color theme="1"/>
      <name val="方正黑体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4" fillId="16" borderId="4" applyNumberFormat="false" applyAlignment="false" applyProtection="false">
      <alignment vertical="center"/>
    </xf>
    <xf numFmtId="0" fontId="9" fillId="5" borderId="2" applyNumberFormat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21" fillId="16" borderId="8" applyNumberFormat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4" fillId="32" borderId="8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2023&#24180;&#25307;&#24405;/&#38754;&#35797;/&#38754;&#35797;&#24037;&#20316;/&#38754;&#35797;&#25104;&#32489;&#20844;&#21578;/2023&#24180;&#25307;&#24405;&#32508;&#21512;&#25104;&#32489;&#34920;&#65288;&#20869;&#37096;&#25484;&#2556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整体情况（内部）"/>
    </sheetNames>
    <sheetDataSet>
      <sheetData sheetId="0">
        <row r="3">
          <cell r="G3" t="str">
            <v>准考证号</v>
          </cell>
          <cell r="H3" t="str">
            <v>身份证号</v>
          </cell>
          <cell r="I3" t="str">
            <v>联系电话</v>
          </cell>
          <cell r="J3" t="str">
            <v>笔试</v>
          </cell>
          <cell r="K3" t="str">
            <v>面试</v>
          </cell>
          <cell r="L3" t="str">
            <v>综合成绩</v>
          </cell>
          <cell r="M3" t="str">
            <v>排名</v>
          </cell>
        </row>
        <row r="4">
          <cell r="G4" t="str">
            <v>2153951207029</v>
          </cell>
          <cell r="H4" t="str">
            <v>530127199502172727</v>
          </cell>
          <cell r="I4">
            <v>13619676196</v>
          </cell>
          <cell r="J4">
            <v>208.5</v>
          </cell>
          <cell r="K4" t="str">
            <v>80.40</v>
          </cell>
          <cell r="L4">
            <v>74.95</v>
          </cell>
          <cell r="M4">
            <v>2</v>
          </cell>
        </row>
        <row r="5">
          <cell r="G5" t="str">
            <v>2153951208005</v>
          </cell>
          <cell r="H5" t="str">
            <v>532526199212271425</v>
          </cell>
          <cell r="I5">
            <v>15812101227</v>
          </cell>
          <cell r="J5">
            <v>208</v>
          </cell>
          <cell r="K5" t="str">
            <v>89.30</v>
          </cell>
          <cell r="L5">
            <v>79.3166666666667</v>
          </cell>
          <cell r="M5">
            <v>1</v>
          </cell>
        </row>
        <row r="6">
          <cell r="G6" t="str">
            <v>2153911800720</v>
          </cell>
          <cell r="H6" t="str">
            <v>53262219960414111X</v>
          </cell>
          <cell r="I6">
            <v>13759186168</v>
          </cell>
          <cell r="J6">
            <v>199</v>
          </cell>
          <cell r="K6" t="str">
            <v>缺考</v>
          </cell>
          <cell r="L6" t="str">
            <v>—</v>
          </cell>
        </row>
        <row r="7">
          <cell r="G7" t="str">
            <v>3153900408207</v>
          </cell>
          <cell r="H7" t="str">
            <v>533222199412190020</v>
          </cell>
          <cell r="I7">
            <v>15708883997</v>
          </cell>
          <cell r="J7">
            <v>212.5</v>
          </cell>
          <cell r="K7" t="str">
            <v>83.00</v>
          </cell>
          <cell r="L7">
            <v>76.9166666666667</v>
          </cell>
          <cell r="M7">
            <v>1</v>
          </cell>
        </row>
        <row r="8">
          <cell r="G8" t="str">
            <v>3153951400617</v>
          </cell>
          <cell r="H8" t="str">
            <v>445221199810045332</v>
          </cell>
          <cell r="I8">
            <v>13415151350</v>
          </cell>
          <cell r="J8">
            <v>200</v>
          </cell>
          <cell r="K8" t="str">
            <v>62.30</v>
          </cell>
          <cell r="L8">
            <v>64.4833333333333</v>
          </cell>
          <cell r="M8">
            <v>3</v>
          </cell>
        </row>
        <row r="9">
          <cell r="G9" t="str">
            <v>3153951405810</v>
          </cell>
          <cell r="H9" t="str">
            <v>530111199705210024</v>
          </cell>
          <cell r="I9">
            <v>18183862634</v>
          </cell>
          <cell r="J9">
            <v>187.5</v>
          </cell>
          <cell r="K9" t="str">
            <v>77.40</v>
          </cell>
          <cell r="L9">
            <v>69.95</v>
          </cell>
          <cell r="M9">
            <v>2</v>
          </cell>
        </row>
        <row r="10">
          <cell r="G10" t="str">
            <v>2153951205910</v>
          </cell>
          <cell r="H10" t="str">
            <v>532526199506143816</v>
          </cell>
          <cell r="I10">
            <v>19526672795</v>
          </cell>
          <cell r="J10">
            <v>222</v>
          </cell>
          <cell r="K10" t="str">
            <v>88.60</v>
          </cell>
          <cell r="L10">
            <v>81.3</v>
          </cell>
          <cell r="M10">
            <v>1</v>
          </cell>
        </row>
        <row r="11">
          <cell r="G11" t="str">
            <v>2153900201410</v>
          </cell>
          <cell r="H11" t="str">
            <v>532901199112133417</v>
          </cell>
          <cell r="I11">
            <v>13678702294</v>
          </cell>
          <cell r="J11">
            <v>213</v>
          </cell>
          <cell r="K11" t="str">
            <v>86.10</v>
          </cell>
          <cell r="L11">
            <v>78.55</v>
          </cell>
          <cell r="M11">
            <v>2</v>
          </cell>
        </row>
        <row r="12">
          <cell r="G12" t="str">
            <v>2153951206901</v>
          </cell>
          <cell r="H12" t="str">
            <v>532129199606050016</v>
          </cell>
          <cell r="I12">
            <v>15308700710</v>
          </cell>
          <cell r="J12">
            <v>210</v>
          </cell>
          <cell r="K12" t="str">
            <v>82.20</v>
          </cell>
          <cell r="L12">
            <v>76.1</v>
          </cell>
          <cell r="M12">
            <v>3</v>
          </cell>
        </row>
        <row r="13">
          <cell r="G13" t="str">
            <v>2153911805415</v>
          </cell>
          <cell r="H13" t="str">
            <v>530322199810300726</v>
          </cell>
          <cell r="I13">
            <v>17508890663</v>
          </cell>
          <cell r="J13">
            <v>223</v>
          </cell>
          <cell r="K13" t="str">
            <v>79.80</v>
          </cell>
          <cell r="L13">
            <v>77.0666666666667</v>
          </cell>
          <cell r="M13">
            <v>2</v>
          </cell>
        </row>
        <row r="14">
          <cell r="G14" t="str">
            <v>2153900201226</v>
          </cell>
          <cell r="H14" t="str">
            <v>530426199701070029</v>
          </cell>
          <cell r="I14">
            <v>15987099279</v>
          </cell>
          <cell r="J14">
            <v>216.5</v>
          </cell>
          <cell r="K14" t="str">
            <v>85.10</v>
          </cell>
          <cell r="L14">
            <v>78.6333333333333</v>
          </cell>
          <cell r="M14">
            <v>1</v>
          </cell>
        </row>
        <row r="15">
          <cell r="G15" t="str">
            <v>2153911802806</v>
          </cell>
          <cell r="H15" t="str">
            <v>532626199804130023</v>
          </cell>
          <cell r="I15">
            <v>15126987096</v>
          </cell>
          <cell r="J15">
            <v>196.5</v>
          </cell>
          <cell r="K15" t="str">
            <v>83.20</v>
          </cell>
          <cell r="L15">
            <v>74.35</v>
          </cell>
          <cell r="M15">
            <v>3</v>
          </cell>
        </row>
        <row r="16">
          <cell r="G16" t="str">
            <v>博士免笔试</v>
          </cell>
          <cell r="H16" t="str">
            <v>412801199501250841</v>
          </cell>
          <cell r="I16">
            <v>18883282590</v>
          </cell>
          <cell r="J16" t="str">
            <v>——</v>
          </cell>
          <cell r="K16" t="str">
            <v>62.30</v>
          </cell>
          <cell r="L16" t="str">
            <v>62.30</v>
          </cell>
          <cell r="M16">
            <v>2</v>
          </cell>
        </row>
        <row r="17">
          <cell r="G17" t="str">
            <v>博士免笔试</v>
          </cell>
          <cell r="H17" t="str">
            <v>370205198303201516</v>
          </cell>
          <cell r="I17">
            <v>13888058721</v>
          </cell>
          <cell r="J17" t="str">
            <v>——</v>
          </cell>
          <cell r="K17" t="str">
            <v>87.80</v>
          </cell>
          <cell r="L17" t="str">
            <v>87.80</v>
          </cell>
          <cell r="M17">
            <v>1</v>
          </cell>
        </row>
        <row r="18">
          <cell r="G18" t="str">
            <v>博士免笔试</v>
          </cell>
          <cell r="H18" t="str">
            <v>371481199003254838</v>
          </cell>
          <cell r="I18">
            <v>18217109906</v>
          </cell>
          <cell r="J18" t="str">
            <v>——</v>
          </cell>
          <cell r="K18" t="str">
            <v>77.40</v>
          </cell>
          <cell r="L18">
            <v>77.4</v>
          </cell>
          <cell r="M18">
            <v>6</v>
          </cell>
        </row>
        <row r="19">
          <cell r="G19" t="str">
            <v>2153951208611</v>
          </cell>
          <cell r="H19" t="str">
            <v>532125199705021725</v>
          </cell>
          <cell r="I19">
            <v>13095334515</v>
          </cell>
          <cell r="J19">
            <v>223.5</v>
          </cell>
          <cell r="K19" t="str">
            <v>80.80</v>
          </cell>
          <cell r="L19">
            <v>77.65</v>
          </cell>
          <cell r="M19">
            <v>4</v>
          </cell>
        </row>
        <row r="20">
          <cell r="G20" t="str">
            <v>2153951207712</v>
          </cell>
          <cell r="H20" t="str">
            <v>430602198802062548</v>
          </cell>
          <cell r="I20">
            <v>18788126658</v>
          </cell>
          <cell r="J20">
            <v>218.5</v>
          </cell>
          <cell r="K20" t="str">
            <v>86.70</v>
          </cell>
          <cell r="L20">
            <v>79.7666666666667</v>
          </cell>
          <cell r="M20">
            <v>1</v>
          </cell>
        </row>
        <row r="21">
          <cell r="G21" t="str">
            <v>2153951210016</v>
          </cell>
          <cell r="H21" t="str">
            <v>53292419961213092X</v>
          </cell>
          <cell r="I21">
            <v>18830258552</v>
          </cell>
          <cell r="J21">
            <v>218</v>
          </cell>
          <cell r="K21" t="str">
            <v>79.20</v>
          </cell>
          <cell r="L21">
            <v>75.9333333333333</v>
          </cell>
          <cell r="M21">
            <v>9</v>
          </cell>
        </row>
        <row r="22">
          <cell r="G22" t="str">
            <v>2153951208627</v>
          </cell>
          <cell r="H22" t="str">
            <v>532801199707223723</v>
          </cell>
          <cell r="I22">
            <v>13602215292</v>
          </cell>
          <cell r="J22">
            <v>215.5</v>
          </cell>
          <cell r="K22" t="str">
            <v>85.20</v>
          </cell>
          <cell r="L22">
            <v>78.5166666666667</v>
          </cell>
          <cell r="M22">
            <v>2</v>
          </cell>
        </row>
        <row r="23">
          <cell r="G23" t="str">
            <v>2153951205721</v>
          </cell>
          <cell r="H23" t="str">
            <v>142401199512243121</v>
          </cell>
          <cell r="I23">
            <v>15912448010</v>
          </cell>
          <cell r="J23">
            <v>214</v>
          </cell>
          <cell r="K23" t="str">
            <v>80.70</v>
          </cell>
          <cell r="L23">
            <v>76.0166666666667</v>
          </cell>
          <cell r="M23">
            <v>8</v>
          </cell>
        </row>
        <row r="24">
          <cell r="G24" t="str">
            <v>2153900201902</v>
          </cell>
          <cell r="H24" t="str">
            <v>532901199410142485</v>
          </cell>
          <cell r="I24">
            <v>18487175121</v>
          </cell>
          <cell r="J24">
            <v>214</v>
          </cell>
          <cell r="K24" t="str">
            <v>79.00</v>
          </cell>
          <cell r="L24">
            <v>75.1666666666667</v>
          </cell>
          <cell r="M24">
            <v>11</v>
          </cell>
        </row>
        <row r="25">
          <cell r="G25" t="str">
            <v>2153900200723</v>
          </cell>
          <cell r="H25" t="str">
            <v>530127199612080022</v>
          </cell>
          <cell r="I25">
            <v>18800256798</v>
          </cell>
          <cell r="J25">
            <v>213</v>
          </cell>
          <cell r="K25" t="str">
            <v>81.90</v>
          </cell>
          <cell r="L25">
            <v>76.45</v>
          </cell>
          <cell r="M25">
            <v>7</v>
          </cell>
        </row>
        <row r="26">
          <cell r="G26" t="str">
            <v>2153900203201</v>
          </cell>
          <cell r="H26" t="str">
            <v>532301199804270022</v>
          </cell>
          <cell r="I26">
            <v>18810312711</v>
          </cell>
          <cell r="J26">
            <v>212.5</v>
          </cell>
          <cell r="K26" t="str">
            <v>85.00</v>
          </cell>
          <cell r="L26">
            <v>77.9166666666667</v>
          </cell>
          <cell r="M26">
            <v>3</v>
          </cell>
        </row>
        <row r="27">
          <cell r="G27" t="str">
            <v>2153900201318</v>
          </cell>
          <cell r="H27" t="str">
            <v>430581199903276566</v>
          </cell>
          <cell r="I27">
            <v>15678994096</v>
          </cell>
          <cell r="J27">
            <v>211.5</v>
          </cell>
          <cell r="K27" t="str">
            <v>80.40</v>
          </cell>
          <cell r="L27">
            <v>75.45</v>
          </cell>
          <cell r="M27">
            <v>10</v>
          </cell>
        </row>
        <row r="28">
          <cell r="G28" t="str">
            <v>2153951205829</v>
          </cell>
          <cell r="H28" t="str">
            <v>530102199902062722</v>
          </cell>
          <cell r="I28">
            <v>13699102766</v>
          </cell>
          <cell r="J28">
            <v>211</v>
          </cell>
          <cell r="K28" t="str">
            <v>78.20</v>
          </cell>
          <cell r="L28">
            <v>74.2666666666667</v>
          </cell>
          <cell r="M28">
            <v>12</v>
          </cell>
        </row>
        <row r="29">
          <cell r="G29" t="str">
            <v>2153900202529</v>
          </cell>
          <cell r="H29" t="str">
            <v>532924199704090021</v>
          </cell>
          <cell r="I29">
            <v>13541392619</v>
          </cell>
          <cell r="J29">
            <v>211</v>
          </cell>
          <cell r="K29" t="str">
            <v>84.80</v>
          </cell>
          <cell r="L29">
            <v>77.5666666666667</v>
          </cell>
          <cell r="M29">
            <v>5</v>
          </cell>
        </row>
        <row r="30">
          <cell r="G30" t="str">
            <v>2153951208930</v>
          </cell>
          <cell r="H30" t="str">
            <v>532301199805170066</v>
          </cell>
          <cell r="I30">
            <v>13261370899</v>
          </cell>
          <cell r="J30">
            <v>209.5</v>
          </cell>
          <cell r="K30" t="str">
            <v>75.00</v>
          </cell>
          <cell r="L30">
            <v>72.4166666666667</v>
          </cell>
          <cell r="M30">
            <v>13</v>
          </cell>
        </row>
        <row r="31">
          <cell r="G31" t="str">
            <v>3153951403504</v>
          </cell>
          <cell r="H31" t="str">
            <v>532122199609160021</v>
          </cell>
          <cell r="I31">
            <v>18487136680</v>
          </cell>
          <cell r="J31">
            <v>170</v>
          </cell>
          <cell r="K31" t="str">
            <v>82.30</v>
          </cell>
          <cell r="L31">
            <v>69.4833333333333</v>
          </cell>
          <cell r="M31">
            <v>1</v>
          </cell>
        </row>
        <row r="32">
          <cell r="G32" t="str">
            <v>3153911104016</v>
          </cell>
          <cell r="H32" t="str">
            <v>420821199710150316</v>
          </cell>
          <cell r="I32">
            <v>15926684519</v>
          </cell>
          <cell r="J32">
            <v>170</v>
          </cell>
          <cell r="K32" t="str">
            <v>76.90</v>
          </cell>
          <cell r="L32">
            <v>66.7833333333333</v>
          </cell>
          <cell r="M32">
            <v>3</v>
          </cell>
        </row>
        <row r="33">
          <cell r="G33" t="str">
            <v>3153951400612</v>
          </cell>
          <cell r="H33" t="str">
            <v>53352219881215061X</v>
          </cell>
          <cell r="I33">
            <v>18468201523</v>
          </cell>
          <cell r="J33">
            <v>164</v>
          </cell>
          <cell r="K33" t="str">
            <v>77.80</v>
          </cell>
          <cell r="L33">
            <v>66.2333333333333</v>
          </cell>
          <cell r="M33">
            <v>4</v>
          </cell>
        </row>
        <row r="34">
          <cell r="G34" t="str">
            <v>3153951402921</v>
          </cell>
          <cell r="H34" t="str">
            <v>53032619930630001X</v>
          </cell>
          <cell r="I34">
            <v>15877908291</v>
          </cell>
          <cell r="J34">
            <v>158</v>
          </cell>
          <cell r="K34" t="str">
            <v>75.30</v>
          </cell>
          <cell r="L34">
            <v>63.9833333333333</v>
          </cell>
          <cell r="M34">
            <v>5</v>
          </cell>
        </row>
        <row r="35">
          <cell r="G35" t="str">
            <v>3153911104003</v>
          </cell>
          <cell r="H35" t="str">
            <v>410704198806101035</v>
          </cell>
          <cell r="I35">
            <v>18314383050</v>
          </cell>
          <cell r="J35">
            <v>156.5</v>
          </cell>
          <cell r="K35" t="str">
            <v>81.90</v>
          </cell>
          <cell r="L35">
            <v>67.0333333333333</v>
          </cell>
          <cell r="M35">
            <v>2</v>
          </cell>
        </row>
        <row r="36">
          <cell r="G36" t="str">
            <v>3153911105017</v>
          </cell>
          <cell r="H36" t="str">
            <v>532101198801161677</v>
          </cell>
          <cell r="I36">
            <v>18664889710</v>
          </cell>
          <cell r="J36">
            <v>151</v>
          </cell>
          <cell r="K36" t="str">
            <v>74.50</v>
          </cell>
          <cell r="L36">
            <v>62.4166666666667</v>
          </cell>
          <cell r="M36">
            <v>6</v>
          </cell>
        </row>
        <row r="37">
          <cell r="G37" t="str">
            <v>1153910304016</v>
          </cell>
          <cell r="H37" t="str">
            <v>530302199701020287</v>
          </cell>
          <cell r="I37">
            <v>13529886903</v>
          </cell>
          <cell r="J37">
            <v>213</v>
          </cell>
          <cell r="K37" t="str">
            <v>86.20</v>
          </cell>
          <cell r="L37">
            <v>78.6</v>
          </cell>
          <cell r="M37">
            <v>1</v>
          </cell>
        </row>
        <row r="38">
          <cell r="G38" t="str">
            <v>1153950403305</v>
          </cell>
          <cell r="H38" t="str">
            <v>532924199905311724</v>
          </cell>
          <cell r="I38">
            <v>13887205757</v>
          </cell>
          <cell r="J38">
            <v>205.5</v>
          </cell>
          <cell r="K38" t="str">
            <v>82.50</v>
          </cell>
          <cell r="L38">
            <v>75.5</v>
          </cell>
          <cell r="M38">
            <v>2</v>
          </cell>
        </row>
        <row r="39">
          <cell r="G39" t="str">
            <v>1153910302005</v>
          </cell>
          <cell r="H39" t="str">
            <v>530328199310121834</v>
          </cell>
          <cell r="I39">
            <v>18387162650</v>
          </cell>
          <cell r="J39">
            <v>202.5</v>
          </cell>
          <cell r="K39" t="str">
            <v>80.80</v>
          </cell>
          <cell r="L39">
            <v>74.15</v>
          </cell>
          <cell r="M39">
            <v>3</v>
          </cell>
        </row>
        <row r="40">
          <cell r="G40" t="str">
            <v>2153951208815</v>
          </cell>
          <cell r="H40" t="str">
            <v>210303199501060315</v>
          </cell>
          <cell r="I40">
            <v>18810919650</v>
          </cell>
          <cell r="J40">
            <v>221</v>
          </cell>
          <cell r="K40" t="str">
            <v>82.60</v>
          </cell>
          <cell r="L40">
            <v>78.1333333333333</v>
          </cell>
          <cell r="M40">
            <v>1</v>
          </cell>
        </row>
        <row r="41">
          <cell r="G41" t="str">
            <v>2153911804824</v>
          </cell>
          <cell r="H41" t="str">
            <v>530322199609180056</v>
          </cell>
          <cell r="I41">
            <v>18487260124</v>
          </cell>
          <cell r="J41">
            <v>199.5</v>
          </cell>
          <cell r="K41" t="str">
            <v>73.60</v>
          </cell>
          <cell r="L41">
            <v>70.05</v>
          </cell>
          <cell r="M41">
            <v>3</v>
          </cell>
        </row>
        <row r="42">
          <cell r="G42" t="str">
            <v>2153900200310</v>
          </cell>
          <cell r="H42" t="str">
            <v>533222199705262534</v>
          </cell>
          <cell r="I42">
            <v>15229095322</v>
          </cell>
          <cell r="J42">
            <v>195.5</v>
          </cell>
          <cell r="K42" t="str">
            <v>83.40</v>
          </cell>
          <cell r="L42">
            <v>74.2833333333333</v>
          </cell>
          <cell r="M42">
            <v>2</v>
          </cell>
        </row>
        <row r="43">
          <cell r="G43" t="str">
            <v>2153951207922</v>
          </cell>
          <cell r="H43" t="str">
            <v>530381199401160566</v>
          </cell>
          <cell r="I43">
            <v>18388116315</v>
          </cell>
          <cell r="J43">
            <v>217.5</v>
          </cell>
          <cell r="K43" t="str">
            <v>78.80</v>
          </cell>
          <cell r="L43">
            <v>75.65</v>
          </cell>
          <cell r="M43">
            <v>1</v>
          </cell>
        </row>
        <row r="44">
          <cell r="G44" t="str">
            <v>2153951206925</v>
          </cell>
          <cell r="H44" t="str">
            <v>532524199902033624</v>
          </cell>
          <cell r="I44">
            <v>15391328919</v>
          </cell>
          <cell r="J44">
            <v>205</v>
          </cell>
          <cell r="K44" t="str">
            <v>78.20</v>
          </cell>
          <cell r="L44">
            <v>73.2666666666667</v>
          </cell>
          <cell r="M44">
            <v>3</v>
          </cell>
        </row>
        <row r="45">
          <cell r="G45" t="str">
            <v>2153951208123</v>
          </cell>
          <cell r="H45" t="str">
            <v>654123199102231527</v>
          </cell>
          <cell r="I45">
            <v>15120072670</v>
          </cell>
          <cell r="J45">
            <v>197</v>
          </cell>
          <cell r="K45" t="str">
            <v>83.50</v>
          </cell>
          <cell r="L45">
            <v>74.5833333333333</v>
          </cell>
          <cell r="M45">
            <v>2</v>
          </cell>
        </row>
        <row r="46">
          <cell r="G46" t="str">
            <v>2153911806027</v>
          </cell>
          <cell r="H46" t="str">
            <v>533102199712171613</v>
          </cell>
          <cell r="I46">
            <v>15969227674</v>
          </cell>
          <cell r="J46">
            <v>191.5</v>
          </cell>
          <cell r="K46" t="str">
            <v>81.70</v>
          </cell>
          <cell r="L46">
            <v>72.7666666666667</v>
          </cell>
          <cell r="M46">
            <v>1</v>
          </cell>
        </row>
        <row r="47">
          <cell r="G47" t="str">
            <v>2153951207321</v>
          </cell>
          <cell r="H47" t="str">
            <v>532724199808050031</v>
          </cell>
          <cell r="I47">
            <v>15198312520</v>
          </cell>
          <cell r="J47">
            <v>178.5</v>
          </cell>
          <cell r="K47" t="str">
            <v>84.60</v>
          </cell>
          <cell r="L47">
            <v>72.05</v>
          </cell>
          <cell r="M47">
            <v>2</v>
          </cell>
        </row>
        <row r="48">
          <cell r="G48" t="str">
            <v>2153911802820</v>
          </cell>
          <cell r="H48" t="str">
            <v>532128198906072515</v>
          </cell>
          <cell r="I48">
            <v>18788174791</v>
          </cell>
          <cell r="J48">
            <v>170</v>
          </cell>
          <cell r="K48" t="str">
            <v>78.10</v>
          </cell>
          <cell r="L48">
            <v>67.3833333333333</v>
          </cell>
          <cell r="M48">
            <v>3</v>
          </cell>
        </row>
        <row r="49">
          <cell r="G49" t="str">
            <v>2153951209420</v>
          </cell>
          <cell r="H49" t="str">
            <v>532324199612140041</v>
          </cell>
          <cell r="I49">
            <v>15687781657</v>
          </cell>
          <cell r="J49">
            <v>205.5</v>
          </cell>
          <cell r="K49" t="str">
            <v>83.00</v>
          </cell>
          <cell r="L49">
            <v>75.75</v>
          </cell>
          <cell r="M49">
            <v>1</v>
          </cell>
        </row>
        <row r="50">
          <cell r="G50" t="str">
            <v>2153951206313</v>
          </cell>
          <cell r="H50" t="str">
            <v>530103199804030627</v>
          </cell>
          <cell r="I50">
            <v>13312563697</v>
          </cell>
          <cell r="J50">
            <v>198</v>
          </cell>
          <cell r="K50" t="str">
            <v>79.90</v>
          </cell>
          <cell r="L50">
            <v>72.95</v>
          </cell>
          <cell r="M50">
            <v>3</v>
          </cell>
        </row>
        <row r="51">
          <cell r="G51" t="str">
            <v>2153951206413</v>
          </cell>
          <cell r="H51" t="str">
            <v>530103199712100923</v>
          </cell>
          <cell r="I51">
            <v>15388715983</v>
          </cell>
          <cell r="J51">
            <v>194.5</v>
          </cell>
          <cell r="K51" t="str">
            <v>82.70</v>
          </cell>
          <cell r="L51">
            <v>73.7666666666667</v>
          </cell>
          <cell r="M51">
            <v>2</v>
          </cell>
        </row>
        <row r="52">
          <cell r="G52" t="str">
            <v>1153950400304</v>
          </cell>
          <cell r="H52" t="str">
            <v>530102199703271521</v>
          </cell>
          <cell r="I52">
            <v>18787108490</v>
          </cell>
          <cell r="J52">
            <v>218</v>
          </cell>
          <cell r="K52" t="str">
            <v>87.30</v>
          </cell>
          <cell r="L52">
            <v>79.9833333333333</v>
          </cell>
          <cell r="M52">
            <v>1</v>
          </cell>
        </row>
        <row r="53">
          <cell r="G53" t="str">
            <v>1153950400620</v>
          </cell>
          <cell r="H53" t="str">
            <v>41172219980717914X</v>
          </cell>
          <cell r="I53" t="str">
            <v>18214641074</v>
          </cell>
          <cell r="J53">
            <v>196.5</v>
          </cell>
          <cell r="K53" t="str">
            <v>81.00</v>
          </cell>
          <cell r="L53">
            <v>73.25</v>
          </cell>
          <cell r="M53">
            <v>3</v>
          </cell>
        </row>
        <row r="54">
          <cell r="G54" t="str">
            <v>1153920103324</v>
          </cell>
          <cell r="H54" t="str">
            <v>530103199605032929</v>
          </cell>
          <cell r="I54" t="str">
            <v>13888158053</v>
          </cell>
          <cell r="J54">
            <v>196.5</v>
          </cell>
          <cell r="K54" t="str">
            <v>85.00</v>
          </cell>
          <cell r="L54">
            <v>75.25</v>
          </cell>
          <cell r="M54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54"/>
  <sheetViews>
    <sheetView tabSelected="1" zoomScale="85" zoomScaleNormal="85" workbookViewId="0">
      <selection activeCell="K4" sqref="K3:K4"/>
    </sheetView>
  </sheetViews>
  <sheetFormatPr defaultColWidth="8.875" defaultRowHeight="13.5"/>
  <cols>
    <col min="1" max="1" width="5.25" style="1" customWidth="true"/>
    <col min="2" max="2" width="57.75" style="1" customWidth="true"/>
    <col min="3" max="3" width="26.125" style="2" customWidth="true"/>
    <col min="4" max="4" width="21.375" style="2" customWidth="true"/>
    <col min="5" max="5" width="19.75" style="2" customWidth="true"/>
    <col min="6" max="7" width="15.75" style="1" customWidth="true"/>
    <col min="8" max="8" width="12.375" style="1" customWidth="true"/>
    <col min="9" max="9" width="12.1916666666667" customWidth="true"/>
    <col min="10" max="16363" width="8.875" style="1"/>
  </cols>
  <sheetData>
    <row r="1" ht="18" spans="1:1">
      <c r="A1" s="3" t="s">
        <v>0</v>
      </c>
    </row>
    <row r="2" ht="48.95" customHeight="true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54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true" ht="33" customHeight="true" spans="1:9">
      <c r="A4" s="6">
        <v>1</v>
      </c>
      <c r="B4" s="6" t="s">
        <v>11</v>
      </c>
      <c r="C4" s="6" t="s">
        <v>12</v>
      </c>
      <c r="D4" s="6" t="s">
        <v>13</v>
      </c>
      <c r="E4" s="7" t="s">
        <v>14</v>
      </c>
      <c r="F4" s="8" t="str">
        <f>VLOOKUP(E4,'[1]整体情况（内部）'!$G$1:$L$65536,5,0)</f>
        <v>89.30</v>
      </c>
      <c r="G4" s="8">
        <f>VLOOKUP(E4,'[1]整体情况（内部）'!$G$1:$L$65536,6,0)</f>
        <v>79.3166666666667</v>
      </c>
      <c r="H4" s="7">
        <f>VLOOKUP(E4,'[1]整体情况（内部）'!$G$1:$M$65536,7,0)</f>
        <v>1</v>
      </c>
      <c r="I4" s="9" t="s">
        <v>15</v>
      </c>
    </row>
    <row r="5" s="1" customFormat="true" ht="33" customHeight="true" spans="1:9">
      <c r="A5" s="6">
        <v>2</v>
      </c>
      <c r="B5" s="6" t="s">
        <v>11</v>
      </c>
      <c r="C5" s="6" t="s">
        <v>12</v>
      </c>
      <c r="D5" s="6" t="s">
        <v>13</v>
      </c>
      <c r="E5" s="7" t="s">
        <v>16</v>
      </c>
      <c r="F5" s="8" t="str">
        <f>VLOOKUP(E5,'[1]整体情况（内部）'!$G$1:$L$65536,5,0)</f>
        <v>80.40</v>
      </c>
      <c r="G5" s="8">
        <f>VLOOKUP(E5,'[1]整体情况（内部）'!$G$1:$L$65536,6,0)</f>
        <v>74.95</v>
      </c>
      <c r="H5" s="7">
        <f>VLOOKUP(E5,'[1]整体情况（内部）'!$G$1:$M$65536,7,0)</f>
        <v>2</v>
      </c>
      <c r="I5" s="9"/>
    </row>
    <row r="6" s="1" customFormat="true" ht="33" customHeight="true" spans="1:9">
      <c r="A6" s="6">
        <v>3</v>
      </c>
      <c r="B6" s="6" t="s">
        <v>11</v>
      </c>
      <c r="C6" s="6" t="s">
        <v>12</v>
      </c>
      <c r="D6" s="6" t="s">
        <v>13</v>
      </c>
      <c r="E6" s="7" t="s">
        <v>17</v>
      </c>
      <c r="F6" s="8" t="str">
        <f>VLOOKUP(E6,'[1]整体情况（内部）'!$G$1:$L$65536,5,0)</f>
        <v>缺考</v>
      </c>
      <c r="G6" s="8" t="str">
        <f>VLOOKUP(E6,'[1]整体情况（内部）'!$G$1:$L$65536,6,0)</f>
        <v>—</v>
      </c>
      <c r="H6" s="7">
        <v>3</v>
      </c>
      <c r="I6" s="9"/>
    </row>
    <row r="7" s="1" customFormat="true" ht="33" customHeight="true" spans="1:9">
      <c r="A7" s="6">
        <v>4</v>
      </c>
      <c r="B7" s="6" t="s">
        <v>11</v>
      </c>
      <c r="C7" s="6" t="s">
        <v>18</v>
      </c>
      <c r="D7" s="6" t="s">
        <v>19</v>
      </c>
      <c r="E7" s="7" t="s">
        <v>20</v>
      </c>
      <c r="F7" s="8" t="str">
        <f>VLOOKUP(E7,'[1]整体情况（内部）'!$G$1:$L$65536,5,0)</f>
        <v>83.00</v>
      </c>
      <c r="G7" s="8">
        <f>VLOOKUP(E7,'[1]整体情况（内部）'!$G$1:$L$65536,6,0)</f>
        <v>76.9166666666667</v>
      </c>
      <c r="H7" s="7">
        <f>VLOOKUP(E7,'[1]整体情况（内部）'!$G$1:$M$65536,7,0)</f>
        <v>1</v>
      </c>
      <c r="I7" s="9" t="s">
        <v>15</v>
      </c>
    </row>
    <row r="8" s="1" customFormat="true" ht="33" customHeight="true" spans="1:9">
      <c r="A8" s="6">
        <v>5</v>
      </c>
      <c r="B8" s="6" t="s">
        <v>11</v>
      </c>
      <c r="C8" s="6" t="s">
        <v>18</v>
      </c>
      <c r="D8" s="6" t="s">
        <v>19</v>
      </c>
      <c r="E8" s="7" t="s">
        <v>21</v>
      </c>
      <c r="F8" s="8" t="str">
        <f>VLOOKUP(E8,'[1]整体情况（内部）'!$G$1:$L$65536,5,0)</f>
        <v>77.40</v>
      </c>
      <c r="G8" s="8">
        <f>VLOOKUP(E8,'[1]整体情况（内部）'!$G$1:$L$65536,6,0)</f>
        <v>69.95</v>
      </c>
      <c r="H8" s="7">
        <f>VLOOKUP(E8,'[1]整体情况（内部）'!$G$1:$M$65536,7,0)</f>
        <v>2</v>
      </c>
      <c r="I8" s="9"/>
    </row>
    <row r="9" s="1" customFormat="true" ht="33" customHeight="true" spans="1:9">
      <c r="A9" s="6">
        <v>6</v>
      </c>
      <c r="B9" s="6" t="s">
        <v>11</v>
      </c>
      <c r="C9" s="6" t="s">
        <v>18</v>
      </c>
      <c r="D9" s="6" t="s">
        <v>19</v>
      </c>
      <c r="E9" s="7" t="s">
        <v>22</v>
      </c>
      <c r="F9" s="8" t="str">
        <f>VLOOKUP(E9,'[1]整体情况（内部）'!$G$1:$L$65536,5,0)</f>
        <v>62.30</v>
      </c>
      <c r="G9" s="8">
        <f>VLOOKUP(E9,'[1]整体情况（内部）'!$G$1:$L$65536,6,0)</f>
        <v>64.4833333333333</v>
      </c>
      <c r="H9" s="7">
        <f>VLOOKUP(E9,'[1]整体情况（内部）'!$G$1:$M$65536,7,0)</f>
        <v>3</v>
      </c>
      <c r="I9" s="9"/>
    </row>
    <row r="10" s="1" customFormat="true" ht="33" customHeight="true" spans="1:9">
      <c r="A10" s="6">
        <v>7</v>
      </c>
      <c r="B10" s="6" t="s">
        <v>11</v>
      </c>
      <c r="C10" s="6" t="s">
        <v>23</v>
      </c>
      <c r="D10" s="6" t="s">
        <v>24</v>
      </c>
      <c r="E10" s="7" t="s">
        <v>25</v>
      </c>
      <c r="F10" s="8" t="str">
        <f>VLOOKUP(E10,'[1]整体情况（内部）'!$G$1:$L$65536,5,0)</f>
        <v>88.60</v>
      </c>
      <c r="G10" s="8">
        <f>VLOOKUP(E10,'[1]整体情况（内部）'!$G$1:$L$65536,6,0)</f>
        <v>81.3</v>
      </c>
      <c r="H10" s="7">
        <f>VLOOKUP(E10,'[1]整体情况（内部）'!$G$1:$M$65536,7,0)</f>
        <v>1</v>
      </c>
      <c r="I10" s="9" t="s">
        <v>15</v>
      </c>
    </row>
    <row r="11" s="1" customFormat="true" ht="33" customHeight="true" spans="1:9">
      <c r="A11" s="6">
        <v>8</v>
      </c>
      <c r="B11" s="6" t="s">
        <v>11</v>
      </c>
      <c r="C11" s="6" t="s">
        <v>23</v>
      </c>
      <c r="D11" s="6" t="s">
        <v>24</v>
      </c>
      <c r="E11" s="7" t="s">
        <v>26</v>
      </c>
      <c r="F11" s="8" t="str">
        <f>VLOOKUP(E11,'[1]整体情况（内部）'!$G$1:$L$65536,5,0)</f>
        <v>86.10</v>
      </c>
      <c r="G11" s="8">
        <f>VLOOKUP(E11,'[1]整体情况（内部）'!$G$1:$L$65536,6,0)</f>
        <v>78.55</v>
      </c>
      <c r="H11" s="7">
        <f>VLOOKUP(E11,'[1]整体情况（内部）'!$G$1:$M$65536,7,0)</f>
        <v>2</v>
      </c>
      <c r="I11" s="9"/>
    </row>
    <row r="12" s="1" customFormat="true" ht="33" customHeight="true" spans="1:9">
      <c r="A12" s="6">
        <v>9</v>
      </c>
      <c r="B12" s="6" t="s">
        <v>11</v>
      </c>
      <c r="C12" s="6" t="s">
        <v>23</v>
      </c>
      <c r="D12" s="6" t="s">
        <v>24</v>
      </c>
      <c r="E12" s="7" t="s">
        <v>27</v>
      </c>
      <c r="F12" s="8" t="str">
        <f>VLOOKUP(E12,'[1]整体情况（内部）'!$G$1:$L$65536,5,0)</f>
        <v>82.20</v>
      </c>
      <c r="G12" s="8">
        <f>VLOOKUP(E12,'[1]整体情况（内部）'!$G$1:$L$65536,6,0)</f>
        <v>76.1</v>
      </c>
      <c r="H12" s="7">
        <f>VLOOKUP(E12,'[1]整体情况（内部）'!$G$1:$M$65536,7,0)</f>
        <v>3</v>
      </c>
      <c r="I12" s="9"/>
    </row>
    <row r="13" s="1" customFormat="true" ht="33" customHeight="true" spans="1:9">
      <c r="A13" s="6">
        <v>10</v>
      </c>
      <c r="B13" s="6" t="s">
        <v>28</v>
      </c>
      <c r="C13" s="6" t="s">
        <v>29</v>
      </c>
      <c r="D13" s="6" t="s">
        <v>30</v>
      </c>
      <c r="E13" s="7" t="s">
        <v>31</v>
      </c>
      <c r="F13" s="8" t="str">
        <f>VLOOKUP(E13,'[1]整体情况（内部）'!$G$1:$L$65536,5,0)</f>
        <v>85.10</v>
      </c>
      <c r="G13" s="8">
        <f>VLOOKUP(E13,'[1]整体情况（内部）'!$G$1:$L$65536,6,0)</f>
        <v>78.6333333333333</v>
      </c>
      <c r="H13" s="7">
        <f>VLOOKUP(E13,'[1]整体情况（内部）'!$G$1:$M$65536,7,0)</f>
        <v>1</v>
      </c>
      <c r="I13" s="9" t="s">
        <v>15</v>
      </c>
    </row>
    <row r="14" s="1" customFormat="true" ht="33" customHeight="true" spans="1:9">
      <c r="A14" s="6">
        <v>11</v>
      </c>
      <c r="B14" s="6" t="s">
        <v>28</v>
      </c>
      <c r="C14" s="6" t="s">
        <v>29</v>
      </c>
      <c r="D14" s="6" t="s">
        <v>30</v>
      </c>
      <c r="E14" s="7" t="s">
        <v>32</v>
      </c>
      <c r="F14" s="8" t="str">
        <f>VLOOKUP(E14,'[1]整体情况（内部）'!$G$1:$L$65536,5,0)</f>
        <v>79.80</v>
      </c>
      <c r="G14" s="8">
        <f>VLOOKUP(E14,'[1]整体情况（内部）'!$G$1:$L$65536,6,0)</f>
        <v>77.0666666666667</v>
      </c>
      <c r="H14" s="7">
        <f>VLOOKUP(E14,'[1]整体情况（内部）'!$G$1:$M$65536,7,0)</f>
        <v>2</v>
      </c>
      <c r="I14" s="9"/>
    </row>
    <row r="15" s="1" customFormat="true" ht="33" customHeight="true" spans="1:9">
      <c r="A15" s="6">
        <v>12</v>
      </c>
      <c r="B15" s="6" t="s">
        <v>28</v>
      </c>
      <c r="C15" s="6" t="s">
        <v>29</v>
      </c>
      <c r="D15" s="6" t="s">
        <v>30</v>
      </c>
      <c r="E15" s="7" t="s">
        <v>33</v>
      </c>
      <c r="F15" s="8" t="str">
        <f>VLOOKUP(E15,'[1]整体情况（内部）'!$G$1:$L$65536,5,0)</f>
        <v>83.20</v>
      </c>
      <c r="G15" s="8">
        <f>VLOOKUP(E15,'[1]整体情况（内部）'!$G$1:$L$65536,6,0)</f>
        <v>74.35</v>
      </c>
      <c r="H15" s="7">
        <f>VLOOKUP(E15,'[1]整体情况（内部）'!$G$1:$M$65536,7,0)</f>
        <v>3</v>
      </c>
      <c r="I15" s="9"/>
    </row>
    <row r="16" s="1" customFormat="true" ht="33" customHeight="true" spans="1:9">
      <c r="A16" s="6">
        <v>13</v>
      </c>
      <c r="B16" s="6" t="s">
        <v>28</v>
      </c>
      <c r="C16" s="6" t="s">
        <v>34</v>
      </c>
      <c r="D16" s="6" t="s">
        <v>35</v>
      </c>
      <c r="E16" s="7" t="s">
        <v>36</v>
      </c>
      <c r="F16" s="8" t="s">
        <v>37</v>
      </c>
      <c r="G16" s="8" t="s">
        <v>37</v>
      </c>
      <c r="H16" s="7">
        <v>1</v>
      </c>
      <c r="I16" s="9" t="s">
        <v>15</v>
      </c>
    </row>
    <row r="17" s="1" customFormat="true" ht="33" customHeight="true" spans="1:9">
      <c r="A17" s="6">
        <v>14</v>
      </c>
      <c r="B17" s="6" t="s">
        <v>28</v>
      </c>
      <c r="C17" s="6" t="s">
        <v>34</v>
      </c>
      <c r="D17" s="6" t="s">
        <v>35</v>
      </c>
      <c r="E17" s="7" t="s">
        <v>36</v>
      </c>
      <c r="F17" s="8" t="s">
        <v>38</v>
      </c>
      <c r="G17" s="8" t="s">
        <v>38</v>
      </c>
      <c r="H17" s="7">
        <v>2</v>
      </c>
      <c r="I17" s="9"/>
    </row>
    <row r="18" s="1" customFormat="true" ht="33" customHeight="true" spans="1:9">
      <c r="A18" s="6">
        <v>15</v>
      </c>
      <c r="B18" s="6" t="s">
        <v>39</v>
      </c>
      <c r="C18" s="6" t="s">
        <v>40</v>
      </c>
      <c r="D18" s="6" t="s">
        <v>41</v>
      </c>
      <c r="E18" s="7" t="s">
        <v>42</v>
      </c>
      <c r="F18" s="8" t="str">
        <f>VLOOKUP(E18,'[1]整体情况（内部）'!$G$1:$L$65536,5,0)</f>
        <v>86.70</v>
      </c>
      <c r="G18" s="8">
        <f>VLOOKUP(E18,'[1]整体情况（内部）'!$G$1:$L$65536,6,0)</f>
        <v>79.7666666666667</v>
      </c>
      <c r="H18" s="7">
        <f>VLOOKUP(E18,'[1]整体情况（内部）'!$G$1:$M$65536,7,0)</f>
        <v>1</v>
      </c>
      <c r="I18" s="9" t="s">
        <v>15</v>
      </c>
    </row>
    <row r="19" s="1" customFormat="true" ht="33" customHeight="true" spans="1:9">
      <c r="A19" s="6">
        <v>16</v>
      </c>
      <c r="B19" s="6" t="s">
        <v>39</v>
      </c>
      <c r="C19" s="6" t="s">
        <v>40</v>
      </c>
      <c r="D19" s="6" t="s">
        <v>41</v>
      </c>
      <c r="E19" s="7" t="s">
        <v>43</v>
      </c>
      <c r="F19" s="8" t="str">
        <f>VLOOKUP(E19,'[1]整体情况（内部）'!$G$1:$L$65536,5,0)</f>
        <v>85.20</v>
      </c>
      <c r="G19" s="8">
        <f>VLOOKUP(E19,'[1]整体情况（内部）'!$G$1:$L$65536,6,0)</f>
        <v>78.5166666666667</v>
      </c>
      <c r="H19" s="7">
        <f>VLOOKUP(E19,'[1]整体情况（内部）'!$G$1:$M$65536,7,0)</f>
        <v>2</v>
      </c>
      <c r="I19" s="9" t="s">
        <v>15</v>
      </c>
    </row>
    <row r="20" s="1" customFormat="true" ht="33" customHeight="true" spans="1:9">
      <c r="A20" s="6">
        <v>17</v>
      </c>
      <c r="B20" s="6" t="s">
        <v>39</v>
      </c>
      <c r="C20" s="6" t="s">
        <v>40</v>
      </c>
      <c r="D20" s="6" t="s">
        <v>41</v>
      </c>
      <c r="E20" s="7" t="s">
        <v>44</v>
      </c>
      <c r="F20" s="8" t="str">
        <f>VLOOKUP(E20,'[1]整体情况（内部）'!$G$1:$L$65536,5,0)</f>
        <v>85.00</v>
      </c>
      <c r="G20" s="8">
        <f>VLOOKUP(E20,'[1]整体情况（内部）'!$G$1:$L$65536,6,0)</f>
        <v>77.9166666666667</v>
      </c>
      <c r="H20" s="7">
        <f>VLOOKUP(E20,'[1]整体情况（内部）'!$G$1:$M$65536,7,0)</f>
        <v>3</v>
      </c>
      <c r="I20" s="9" t="s">
        <v>15</v>
      </c>
    </row>
    <row r="21" s="1" customFormat="true" ht="33" customHeight="true" spans="1:9">
      <c r="A21" s="6">
        <v>18</v>
      </c>
      <c r="B21" s="6" t="s">
        <v>39</v>
      </c>
      <c r="C21" s="6" t="s">
        <v>40</v>
      </c>
      <c r="D21" s="6" t="s">
        <v>41</v>
      </c>
      <c r="E21" s="7" t="s">
        <v>45</v>
      </c>
      <c r="F21" s="8" t="str">
        <f>VLOOKUP(E21,'[1]整体情况（内部）'!$G$1:$L$65536,5,0)</f>
        <v>80.80</v>
      </c>
      <c r="G21" s="8">
        <f>VLOOKUP(E21,'[1]整体情况（内部）'!$G$1:$L$65536,6,0)</f>
        <v>77.65</v>
      </c>
      <c r="H21" s="7">
        <f>VLOOKUP(E21,'[1]整体情况（内部）'!$G$1:$M$65536,7,0)</f>
        <v>4</v>
      </c>
      <c r="I21" s="9" t="s">
        <v>15</v>
      </c>
    </row>
    <row r="22" s="1" customFormat="true" ht="33" customHeight="true" spans="1:9">
      <c r="A22" s="6">
        <v>19</v>
      </c>
      <c r="B22" s="6" t="s">
        <v>39</v>
      </c>
      <c r="C22" s="6" t="s">
        <v>40</v>
      </c>
      <c r="D22" s="6" t="s">
        <v>41</v>
      </c>
      <c r="E22" s="7" t="s">
        <v>46</v>
      </c>
      <c r="F22" s="8" t="str">
        <f>VLOOKUP(E22,'[1]整体情况（内部）'!$G$1:$L$65536,5,0)</f>
        <v>84.80</v>
      </c>
      <c r="G22" s="8">
        <f>VLOOKUP(E22,'[1]整体情况（内部）'!$G$1:$L$65536,6,0)</f>
        <v>77.5666666666667</v>
      </c>
      <c r="H22" s="7">
        <f>VLOOKUP(E22,'[1]整体情况（内部）'!$G$1:$M$65536,7,0)</f>
        <v>5</v>
      </c>
      <c r="I22" s="9"/>
    </row>
    <row r="23" s="1" customFormat="true" ht="33" customHeight="true" spans="1:9">
      <c r="A23" s="6">
        <v>20</v>
      </c>
      <c r="B23" s="6" t="s">
        <v>39</v>
      </c>
      <c r="C23" s="6" t="s">
        <v>40</v>
      </c>
      <c r="D23" s="6" t="s">
        <v>41</v>
      </c>
      <c r="E23" s="7" t="s">
        <v>36</v>
      </c>
      <c r="F23" s="8" t="s">
        <v>47</v>
      </c>
      <c r="G23" s="8">
        <v>77.4</v>
      </c>
      <c r="H23" s="7">
        <v>6</v>
      </c>
      <c r="I23" s="9"/>
    </row>
    <row r="24" s="1" customFormat="true" ht="33" customHeight="true" spans="1:9">
      <c r="A24" s="6">
        <v>21</v>
      </c>
      <c r="B24" s="6" t="s">
        <v>39</v>
      </c>
      <c r="C24" s="6" t="s">
        <v>40</v>
      </c>
      <c r="D24" s="6" t="s">
        <v>41</v>
      </c>
      <c r="E24" s="7" t="s">
        <v>48</v>
      </c>
      <c r="F24" s="8" t="str">
        <f>VLOOKUP(E24,'[1]整体情况（内部）'!$G$1:$L$65536,5,0)</f>
        <v>81.90</v>
      </c>
      <c r="G24" s="8">
        <f>VLOOKUP(E24,'[1]整体情况（内部）'!$G$1:$L$65536,6,0)</f>
        <v>76.45</v>
      </c>
      <c r="H24" s="7">
        <f>VLOOKUP(E24,'[1]整体情况（内部）'!$G$1:$M$65536,7,0)</f>
        <v>7</v>
      </c>
      <c r="I24" s="9"/>
    </row>
    <row r="25" s="1" customFormat="true" ht="33" customHeight="true" spans="1:9">
      <c r="A25" s="6">
        <v>22</v>
      </c>
      <c r="B25" s="6" t="s">
        <v>39</v>
      </c>
      <c r="C25" s="6" t="s">
        <v>40</v>
      </c>
      <c r="D25" s="6" t="s">
        <v>41</v>
      </c>
      <c r="E25" s="7" t="s">
        <v>49</v>
      </c>
      <c r="F25" s="8" t="str">
        <f>VLOOKUP(E25,'[1]整体情况（内部）'!$G$1:$L$65536,5,0)</f>
        <v>80.70</v>
      </c>
      <c r="G25" s="8">
        <f>VLOOKUP(E25,'[1]整体情况（内部）'!$G$1:$L$65536,6,0)</f>
        <v>76.0166666666667</v>
      </c>
      <c r="H25" s="7">
        <f>VLOOKUP(E25,'[1]整体情况（内部）'!$G$1:$M$65536,7,0)</f>
        <v>8</v>
      </c>
      <c r="I25" s="9"/>
    </row>
    <row r="26" s="1" customFormat="true" ht="33" customHeight="true" spans="1:9">
      <c r="A26" s="6">
        <v>23</v>
      </c>
      <c r="B26" s="6" t="s">
        <v>39</v>
      </c>
      <c r="C26" s="6" t="s">
        <v>40</v>
      </c>
      <c r="D26" s="6" t="s">
        <v>41</v>
      </c>
      <c r="E26" s="7" t="s">
        <v>50</v>
      </c>
      <c r="F26" s="8" t="str">
        <f>VLOOKUP(E26,'[1]整体情况（内部）'!$G$1:$L$65536,5,0)</f>
        <v>79.20</v>
      </c>
      <c r="G26" s="8">
        <f>VLOOKUP(E26,'[1]整体情况（内部）'!$G$1:$L$65536,6,0)</f>
        <v>75.9333333333333</v>
      </c>
      <c r="H26" s="7">
        <f>VLOOKUP(E26,'[1]整体情况（内部）'!$G$1:$M$65536,7,0)</f>
        <v>9</v>
      </c>
      <c r="I26" s="9"/>
    </row>
    <row r="27" s="1" customFormat="true" ht="33" customHeight="true" spans="1:9">
      <c r="A27" s="6">
        <v>24</v>
      </c>
      <c r="B27" s="6" t="s">
        <v>39</v>
      </c>
      <c r="C27" s="6" t="s">
        <v>40</v>
      </c>
      <c r="D27" s="6" t="s">
        <v>41</v>
      </c>
      <c r="E27" s="7" t="s">
        <v>51</v>
      </c>
      <c r="F27" s="8" t="str">
        <f>VLOOKUP(E27,'[1]整体情况（内部）'!$G$1:$L$65536,5,0)</f>
        <v>80.40</v>
      </c>
      <c r="G27" s="8">
        <f>VLOOKUP(E27,'[1]整体情况（内部）'!$G$1:$L$65536,6,0)</f>
        <v>75.45</v>
      </c>
      <c r="H27" s="7">
        <f>VLOOKUP(E27,'[1]整体情况（内部）'!$G$1:$M$65536,7,0)</f>
        <v>10</v>
      </c>
      <c r="I27" s="9"/>
    </row>
    <row r="28" s="1" customFormat="true" ht="33" customHeight="true" spans="1:9">
      <c r="A28" s="6">
        <v>25</v>
      </c>
      <c r="B28" s="6" t="s">
        <v>39</v>
      </c>
      <c r="C28" s="6" t="s">
        <v>40</v>
      </c>
      <c r="D28" s="6" t="s">
        <v>41</v>
      </c>
      <c r="E28" s="7" t="s">
        <v>52</v>
      </c>
      <c r="F28" s="8" t="str">
        <f>VLOOKUP(E28,'[1]整体情况（内部）'!$G$1:$L$65536,5,0)</f>
        <v>79.00</v>
      </c>
      <c r="G28" s="8">
        <f>VLOOKUP(E28,'[1]整体情况（内部）'!$G$1:$L$65536,6,0)</f>
        <v>75.1666666666667</v>
      </c>
      <c r="H28" s="7">
        <f>VLOOKUP(E28,'[1]整体情况（内部）'!$G$1:$M$65536,7,0)</f>
        <v>11</v>
      </c>
      <c r="I28" s="9"/>
    </row>
    <row r="29" s="1" customFormat="true" ht="33" customHeight="true" spans="1:9">
      <c r="A29" s="6">
        <v>26</v>
      </c>
      <c r="B29" s="6" t="s">
        <v>39</v>
      </c>
      <c r="C29" s="6" t="s">
        <v>40</v>
      </c>
      <c r="D29" s="6" t="s">
        <v>41</v>
      </c>
      <c r="E29" s="7" t="s">
        <v>53</v>
      </c>
      <c r="F29" s="8" t="str">
        <f>VLOOKUP(E29,'[1]整体情况（内部）'!$G$1:$L$65536,5,0)</f>
        <v>78.20</v>
      </c>
      <c r="G29" s="8">
        <f>VLOOKUP(E29,'[1]整体情况（内部）'!$G$1:$L$65536,6,0)</f>
        <v>74.2666666666667</v>
      </c>
      <c r="H29" s="7">
        <f>VLOOKUP(E29,'[1]整体情况（内部）'!$G$1:$M$65536,7,0)</f>
        <v>12</v>
      </c>
      <c r="I29" s="9"/>
    </row>
    <row r="30" s="1" customFormat="true" ht="33" customHeight="true" spans="1:9">
      <c r="A30" s="6">
        <v>27</v>
      </c>
      <c r="B30" s="6" t="s">
        <v>39</v>
      </c>
      <c r="C30" s="6" t="s">
        <v>40</v>
      </c>
      <c r="D30" s="6" t="s">
        <v>41</v>
      </c>
      <c r="E30" s="7" t="s">
        <v>54</v>
      </c>
      <c r="F30" s="8" t="str">
        <f>VLOOKUP(E30,'[1]整体情况（内部）'!$G$1:$L$65536,5,0)</f>
        <v>75.00</v>
      </c>
      <c r="G30" s="8">
        <f>VLOOKUP(E30,'[1]整体情况（内部）'!$G$1:$L$65536,6,0)</f>
        <v>72.4166666666667</v>
      </c>
      <c r="H30" s="7">
        <f>VLOOKUP(E30,'[1]整体情况（内部）'!$G$1:$M$65536,7,0)</f>
        <v>13</v>
      </c>
      <c r="I30" s="9"/>
    </row>
    <row r="31" s="1" customFormat="true" ht="33" customHeight="true" spans="1:9">
      <c r="A31" s="6">
        <v>28</v>
      </c>
      <c r="B31" s="6" t="s">
        <v>39</v>
      </c>
      <c r="C31" s="6" t="s">
        <v>55</v>
      </c>
      <c r="D31" s="6" t="s">
        <v>56</v>
      </c>
      <c r="E31" s="7" t="s">
        <v>57</v>
      </c>
      <c r="F31" s="8" t="str">
        <f>VLOOKUP(E31,'[1]整体情况（内部）'!$G$1:$L$65536,5,0)</f>
        <v>82.30</v>
      </c>
      <c r="G31" s="8">
        <f>VLOOKUP(E31,'[1]整体情况（内部）'!$G$1:$L$65536,6,0)</f>
        <v>69.4833333333333</v>
      </c>
      <c r="H31" s="7">
        <f>VLOOKUP(E31,'[1]整体情况（内部）'!$G$1:$M$65536,7,0)</f>
        <v>1</v>
      </c>
      <c r="I31" s="9" t="s">
        <v>15</v>
      </c>
    </row>
    <row r="32" s="1" customFormat="true" ht="33" customHeight="true" spans="1:9">
      <c r="A32" s="6">
        <v>29</v>
      </c>
      <c r="B32" s="6" t="s">
        <v>39</v>
      </c>
      <c r="C32" s="6" t="s">
        <v>55</v>
      </c>
      <c r="D32" s="6" t="s">
        <v>56</v>
      </c>
      <c r="E32" s="7" t="s">
        <v>58</v>
      </c>
      <c r="F32" s="8" t="str">
        <f>VLOOKUP(E32,'[1]整体情况（内部）'!$G$1:$L$65536,5,0)</f>
        <v>81.90</v>
      </c>
      <c r="G32" s="8">
        <f>VLOOKUP(E32,'[1]整体情况（内部）'!$G$1:$L$65536,6,0)</f>
        <v>67.0333333333333</v>
      </c>
      <c r="H32" s="7">
        <f>VLOOKUP(E32,'[1]整体情况（内部）'!$G$1:$M$65536,7,0)</f>
        <v>2</v>
      </c>
      <c r="I32" s="9" t="s">
        <v>15</v>
      </c>
    </row>
    <row r="33" s="1" customFormat="true" ht="33" customHeight="true" spans="1:9">
      <c r="A33" s="6">
        <v>30</v>
      </c>
      <c r="B33" s="6" t="s">
        <v>39</v>
      </c>
      <c r="C33" s="6" t="s">
        <v>55</v>
      </c>
      <c r="D33" s="6" t="s">
        <v>56</v>
      </c>
      <c r="E33" s="7" t="s">
        <v>59</v>
      </c>
      <c r="F33" s="8" t="str">
        <f>VLOOKUP(E33,'[1]整体情况（内部）'!$G$1:$L$65536,5,0)</f>
        <v>76.90</v>
      </c>
      <c r="G33" s="8">
        <f>VLOOKUP(E33,'[1]整体情况（内部）'!$G$1:$L$65536,6,0)</f>
        <v>66.7833333333333</v>
      </c>
      <c r="H33" s="7">
        <f>VLOOKUP(E33,'[1]整体情况（内部）'!$G$1:$M$65536,7,0)</f>
        <v>3</v>
      </c>
      <c r="I33" s="9"/>
    </row>
    <row r="34" s="1" customFormat="true" ht="33" customHeight="true" spans="1:9">
      <c r="A34" s="6">
        <v>31</v>
      </c>
      <c r="B34" s="6" t="s">
        <v>39</v>
      </c>
      <c r="C34" s="6" t="s">
        <v>55</v>
      </c>
      <c r="D34" s="6" t="s">
        <v>56</v>
      </c>
      <c r="E34" s="7" t="s">
        <v>60</v>
      </c>
      <c r="F34" s="8" t="str">
        <f>VLOOKUP(E34,'[1]整体情况（内部）'!$G$1:$L$65536,5,0)</f>
        <v>77.80</v>
      </c>
      <c r="G34" s="8">
        <f>VLOOKUP(E34,'[1]整体情况（内部）'!$G$1:$L$65536,6,0)</f>
        <v>66.2333333333333</v>
      </c>
      <c r="H34" s="7">
        <f>VLOOKUP(E34,'[1]整体情况（内部）'!$G$1:$M$65536,7,0)</f>
        <v>4</v>
      </c>
      <c r="I34" s="9"/>
    </row>
    <row r="35" s="1" customFormat="true" ht="33" customHeight="true" spans="1:9">
      <c r="A35" s="6">
        <v>32</v>
      </c>
      <c r="B35" s="6" t="s">
        <v>39</v>
      </c>
      <c r="C35" s="6" t="s">
        <v>55</v>
      </c>
      <c r="D35" s="6" t="s">
        <v>56</v>
      </c>
      <c r="E35" s="7" t="s">
        <v>61</v>
      </c>
      <c r="F35" s="8" t="str">
        <f>VLOOKUP(E35,'[1]整体情况（内部）'!$G$1:$L$65536,5,0)</f>
        <v>75.30</v>
      </c>
      <c r="G35" s="8">
        <f>VLOOKUP(E35,'[1]整体情况（内部）'!$G$1:$L$65536,6,0)</f>
        <v>63.9833333333333</v>
      </c>
      <c r="H35" s="7">
        <f>VLOOKUP(E35,'[1]整体情况（内部）'!$G$1:$M$65536,7,0)</f>
        <v>5</v>
      </c>
      <c r="I35" s="9"/>
    </row>
    <row r="36" s="1" customFormat="true" ht="33" customHeight="true" spans="1:9">
      <c r="A36" s="6">
        <v>33</v>
      </c>
      <c r="B36" s="6" t="s">
        <v>39</v>
      </c>
      <c r="C36" s="6" t="s">
        <v>55</v>
      </c>
      <c r="D36" s="6" t="s">
        <v>56</v>
      </c>
      <c r="E36" s="7" t="s">
        <v>62</v>
      </c>
      <c r="F36" s="8" t="str">
        <f>VLOOKUP(E36,'[1]整体情况（内部）'!$G$1:$L$65536,5,0)</f>
        <v>74.50</v>
      </c>
      <c r="G36" s="8">
        <f>VLOOKUP(E36,'[1]整体情况（内部）'!$G$1:$L$65536,6,0)</f>
        <v>62.4166666666667</v>
      </c>
      <c r="H36" s="7">
        <f>VLOOKUP(E36,'[1]整体情况（内部）'!$G$1:$M$65536,7,0)</f>
        <v>6</v>
      </c>
      <c r="I36" s="9"/>
    </row>
    <row r="37" s="1" customFormat="true" ht="33" customHeight="true" spans="1:9">
      <c r="A37" s="6">
        <v>34</v>
      </c>
      <c r="B37" s="6" t="s">
        <v>39</v>
      </c>
      <c r="C37" s="6" t="s">
        <v>63</v>
      </c>
      <c r="D37" s="6" t="s">
        <v>64</v>
      </c>
      <c r="E37" s="7" t="s">
        <v>65</v>
      </c>
      <c r="F37" s="8" t="str">
        <f>VLOOKUP(E37,'[1]整体情况（内部）'!$G$1:$L$65536,5,0)</f>
        <v>86.20</v>
      </c>
      <c r="G37" s="8">
        <f>VLOOKUP(E37,'[1]整体情况（内部）'!$G$1:$L$65536,6,0)</f>
        <v>78.6</v>
      </c>
      <c r="H37" s="7">
        <f>VLOOKUP(E37,'[1]整体情况（内部）'!$G$1:$M$65536,7,0)</f>
        <v>1</v>
      </c>
      <c r="I37" s="9" t="s">
        <v>15</v>
      </c>
    </row>
    <row r="38" s="1" customFormat="true" ht="33" customHeight="true" spans="1:9">
      <c r="A38" s="6">
        <v>35</v>
      </c>
      <c r="B38" s="6" t="s">
        <v>39</v>
      </c>
      <c r="C38" s="6" t="s">
        <v>63</v>
      </c>
      <c r="D38" s="6" t="s">
        <v>64</v>
      </c>
      <c r="E38" s="7" t="s">
        <v>66</v>
      </c>
      <c r="F38" s="8" t="str">
        <f>VLOOKUP(E38,'[1]整体情况（内部）'!$G$1:$L$65536,5,0)</f>
        <v>82.50</v>
      </c>
      <c r="G38" s="8">
        <f>VLOOKUP(E38,'[1]整体情况（内部）'!$G$1:$L$65536,6,0)</f>
        <v>75.5</v>
      </c>
      <c r="H38" s="7">
        <f>VLOOKUP(E38,'[1]整体情况（内部）'!$G$1:$M$65536,7,0)</f>
        <v>2</v>
      </c>
      <c r="I38" s="9"/>
    </row>
    <row r="39" s="1" customFormat="true" ht="33" customHeight="true" spans="1:9">
      <c r="A39" s="6">
        <v>36</v>
      </c>
      <c r="B39" s="6" t="s">
        <v>39</v>
      </c>
      <c r="C39" s="6" t="s">
        <v>63</v>
      </c>
      <c r="D39" s="6" t="s">
        <v>64</v>
      </c>
      <c r="E39" s="7" t="s">
        <v>67</v>
      </c>
      <c r="F39" s="8" t="str">
        <f>VLOOKUP(E39,'[1]整体情况（内部）'!$G$1:$L$65536,5,0)</f>
        <v>80.80</v>
      </c>
      <c r="G39" s="8">
        <f>VLOOKUP(E39,'[1]整体情况（内部）'!$G$1:$L$65536,6,0)</f>
        <v>74.15</v>
      </c>
      <c r="H39" s="7">
        <f>VLOOKUP(E39,'[1]整体情况（内部）'!$G$1:$M$65536,7,0)</f>
        <v>3</v>
      </c>
      <c r="I39" s="9"/>
    </row>
    <row r="40" s="1" customFormat="true" ht="33" customHeight="true" spans="1:9">
      <c r="A40" s="6">
        <v>37</v>
      </c>
      <c r="B40" s="6" t="s">
        <v>68</v>
      </c>
      <c r="C40" s="6" t="s">
        <v>69</v>
      </c>
      <c r="D40" s="6" t="s">
        <v>70</v>
      </c>
      <c r="E40" s="7" t="s">
        <v>71</v>
      </c>
      <c r="F40" s="8" t="str">
        <f>VLOOKUP(E40,'[1]整体情况（内部）'!$G$1:$L$65536,5,0)</f>
        <v>82.60</v>
      </c>
      <c r="G40" s="8">
        <f>VLOOKUP(E40,'[1]整体情况（内部）'!$G$1:$L$65536,6,0)</f>
        <v>78.1333333333333</v>
      </c>
      <c r="H40" s="7">
        <f>VLOOKUP(E40,'[1]整体情况（内部）'!$G$1:$M$65536,7,0)</f>
        <v>1</v>
      </c>
      <c r="I40" s="9" t="s">
        <v>15</v>
      </c>
    </row>
    <row r="41" s="1" customFormat="true" ht="33" customHeight="true" spans="1:9">
      <c r="A41" s="6">
        <v>38</v>
      </c>
      <c r="B41" s="6" t="s">
        <v>68</v>
      </c>
      <c r="C41" s="6" t="s">
        <v>69</v>
      </c>
      <c r="D41" s="6" t="s">
        <v>70</v>
      </c>
      <c r="E41" s="7" t="s">
        <v>72</v>
      </c>
      <c r="F41" s="8" t="str">
        <f>VLOOKUP(E41,'[1]整体情况（内部）'!$G$1:$L$65536,5,0)</f>
        <v>83.40</v>
      </c>
      <c r="G41" s="8">
        <f>VLOOKUP(E41,'[1]整体情况（内部）'!$G$1:$L$65536,6,0)</f>
        <v>74.2833333333333</v>
      </c>
      <c r="H41" s="7">
        <f>VLOOKUP(E41,'[1]整体情况（内部）'!$G$1:$M$65536,7,0)</f>
        <v>2</v>
      </c>
      <c r="I41" s="9"/>
    </row>
    <row r="42" s="1" customFormat="true" ht="33" customHeight="true" spans="1:9">
      <c r="A42" s="6">
        <v>39</v>
      </c>
      <c r="B42" s="6" t="s">
        <v>68</v>
      </c>
      <c r="C42" s="6" t="s">
        <v>69</v>
      </c>
      <c r="D42" s="6" t="s">
        <v>70</v>
      </c>
      <c r="E42" s="7" t="s">
        <v>73</v>
      </c>
      <c r="F42" s="8" t="str">
        <f>VLOOKUP(E42,'[1]整体情况（内部）'!$G$1:$L$65536,5,0)</f>
        <v>73.60</v>
      </c>
      <c r="G42" s="8">
        <f>VLOOKUP(E42,'[1]整体情况（内部）'!$G$1:$L$65536,6,0)</f>
        <v>70.05</v>
      </c>
      <c r="H42" s="7">
        <f>VLOOKUP(E42,'[1]整体情况（内部）'!$G$1:$M$65536,7,0)</f>
        <v>3</v>
      </c>
      <c r="I42" s="9"/>
    </row>
    <row r="43" s="1" customFormat="true" ht="33" customHeight="true" spans="1:9">
      <c r="A43" s="6">
        <v>40</v>
      </c>
      <c r="B43" s="6" t="s">
        <v>68</v>
      </c>
      <c r="C43" s="6" t="s">
        <v>69</v>
      </c>
      <c r="D43" s="6" t="s">
        <v>74</v>
      </c>
      <c r="E43" s="7" t="s">
        <v>75</v>
      </c>
      <c r="F43" s="8" t="str">
        <f>VLOOKUP(E43,'[1]整体情况（内部）'!$G$1:$L$65536,5,0)</f>
        <v>78.80</v>
      </c>
      <c r="G43" s="8">
        <f>VLOOKUP(E43,'[1]整体情况（内部）'!$G$1:$L$65536,6,0)</f>
        <v>75.65</v>
      </c>
      <c r="H43" s="7">
        <f>VLOOKUP(E43,'[1]整体情况（内部）'!$G$1:$M$65536,7,0)</f>
        <v>1</v>
      </c>
      <c r="I43" s="9" t="s">
        <v>15</v>
      </c>
    </row>
    <row r="44" s="1" customFormat="true" ht="33" customHeight="true" spans="1:9">
      <c r="A44" s="6">
        <v>41</v>
      </c>
      <c r="B44" s="6" t="s">
        <v>68</v>
      </c>
      <c r="C44" s="6" t="s">
        <v>69</v>
      </c>
      <c r="D44" s="6" t="s">
        <v>74</v>
      </c>
      <c r="E44" s="7" t="s">
        <v>76</v>
      </c>
      <c r="F44" s="8" t="str">
        <f>VLOOKUP(E44,'[1]整体情况（内部）'!$G$1:$L$65536,5,0)</f>
        <v>83.50</v>
      </c>
      <c r="G44" s="8">
        <f>VLOOKUP(E44,'[1]整体情况（内部）'!$G$1:$L$65536,6,0)</f>
        <v>74.5833333333333</v>
      </c>
      <c r="H44" s="7">
        <f>VLOOKUP(E44,'[1]整体情况（内部）'!$G$1:$M$65536,7,0)</f>
        <v>2</v>
      </c>
      <c r="I44" s="9"/>
    </row>
    <row r="45" s="1" customFormat="true" ht="33" customHeight="true" spans="1:9">
      <c r="A45" s="6">
        <v>42</v>
      </c>
      <c r="B45" s="6" t="s">
        <v>68</v>
      </c>
      <c r="C45" s="6" t="s">
        <v>69</v>
      </c>
      <c r="D45" s="6" t="s">
        <v>74</v>
      </c>
      <c r="E45" s="7" t="s">
        <v>77</v>
      </c>
      <c r="F45" s="8" t="str">
        <f>VLOOKUP(E45,'[1]整体情况（内部）'!$G$1:$L$65536,5,0)</f>
        <v>78.20</v>
      </c>
      <c r="G45" s="8">
        <f>VLOOKUP(E45,'[1]整体情况（内部）'!$G$1:$L$65536,6,0)</f>
        <v>73.2666666666667</v>
      </c>
      <c r="H45" s="7">
        <f>VLOOKUP(E45,'[1]整体情况（内部）'!$G$1:$M$65536,7,0)</f>
        <v>3</v>
      </c>
      <c r="I45" s="9"/>
    </row>
    <row r="46" s="1" customFormat="true" ht="33" customHeight="true" spans="1:9">
      <c r="A46" s="6">
        <v>43</v>
      </c>
      <c r="B46" s="6" t="s">
        <v>68</v>
      </c>
      <c r="C46" s="6" t="s">
        <v>78</v>
      </c>
      <c r="D46" s="6" t="s">
        <v>79</v>
      </c>
      <c r="E46" s="7" t="s">
        <v>80</v>
      </c>
      <c r="F46" s="8" t="str">
        <f>VLOOKUP(E46,'[1]整体情况（内部）'!$G$1:$L$65536,5,0)</f>
        <v>81.70</v>
      </c>
      <c r="G46" s="8">
        <f>VLOOKUP(E46,'[1]整体情况（内部）'!$G$1:$L$65536,6,0)</f>
        <v>72.7666666666667</v>
      </c>
      <c r="H46" s="7">
        <f>VLOOKUP(E46,'[1]整体情况（内部）'!$G$1:$M$65536,7,0)</f>
        <v>1</v>
      </c>
      <c r="I46" s="9" t="s">
        <v>15</v>
      </c>
    </row>
    <row r="47" s="1" customFormat="true" ht="33" customHeight="true" spans="1:9">
      <c r="A47" s="6">
        <v>44</v>
      </c>
      <c r="B47" s="6" t="s">
        <v>68</v>
      </c>
      <c r="C47" s="6" t="s">
        <v>78</v>
      </c>
      <c r="D47" s="6" t="s">
        <v>79</v>
      </c>
      <c r="E47" s="7" t="s">
        <v>81</v>
      </c>
      <c r="F47" s="8" t="str">
        <f>VLOOKUP(E47,'[1]整体情况（内部）'!$G$1:$L$65536,5,0)</f>
        <v>84.60</v>
      </c>
      <c r="G47" s="8">
        <f>VLOOKUP(E47,'[1]整体情况（内部）'!$G$1:$L$65536,6,0)</f>
        <v>72.05</v>
      </c>
      <c r="H47" s="7">
        <f>VLOOKUP(E47,'[1]整体情况（内部）'!$G$1:$M$65536,7,0)</f>
        <v>2</v>
      </c>
      <c r="I47" s="9"/>
    </row>
    <row r="48" s="1" customFormat="true" ht="33" customHeight="true" spans="1:9">
      <c r="A48" s="6">
        <v>45</v>
      </c>
      <c r="B48" s="6" t="s">
        <v>68</v>
      </c>
      <c r="C48" s="6" t="s">
        <v>78</v>
      </c>
      <c r="D48" s="6" t="s">
        <v>79</v>
      </c>
      <c r="E48" s="7" t="s">
        <v>82</v>
      </c>
      <c r="F48" s="8" t="str">
        <f>VLOOKUP(E48,'[1]整体情况（内部）'!$G$1:$L$65536,5,0)</f>
        <v>78.10</v>
      </c>
      <c r="G48" s="8">
        <f>VLOOKUP(E48,'[1]整体情况（内部）'!$G$1:$L$65536,6,0)</f>
        <v>67.3833333333333</v>
      </c>
      <c r="H48" s="7">
        <f>VLOOKUP(E48,'[1]整体情况（内部）'!$G$1:$M$65536,7,0)</f>
        <v>3</v>
      </c>
      <c r="I48" s="9"/>
    </row>
    <row r="49" s="1" customFormat="true" ht="33" customHeight="true" spans="1:9">
      <c r="A49" s="6">
        <v>46</v>
      </c>
      <c r="B49" s="6" t="s">
        <v>68</v>
      </c>
      <c r="C49" s="6" t="s">
        <v>78</v>
      </c>
      <c r="D49" s="6" t="s">
        <v>83</v>
      </c>
      <c r="E49" s="7" t="s">
        <v>84</v>
      </c>
      <c r="F49" s="8" t="str">
        <f>VLOOKUP(E49,'[1]整体情况（内部）'!$G$1:$L$65536,5,0)</f>
        <v>83.00</v>
      </c>
      <c r="G49" s="8">
        <f>VLOOKUP(E49,'[1]整体情况（内部）'!$G$1:$L$65536,6,0)</f>
        <v>75.75</v>
      </c>
      <c r="H49" s="7">
        <f>VLOOKUP(E49,'[1]整体情况（内部）'!$G$1:$M$65536,7,0)</f>
        <v>1</v>
      </c>
      <c r="I49" s="9" t="s">
        <v>15</v>
      </c>
    </row>
    <row r="50" s="1" customFormat="true" ht="33" customHeight="true" spans="1:9">
      <c r="A50" s="6">
        <v>47</v>
      </c>
      <c r="B50" s="6" t="s">
        <v>68</v>
      </c>
      <c r="C50" s="6" t="s">
        <v>78</v>
      </c>
      <c r="D50" s="6" t="s">
        <v>83</v>
      </c>
      <c r="E50" s="7" t="s">
        <v>85</v>
      </c>
      <c r="F50" s="8" t="str">
        <f>VLOOKUP(E50,'[1]整体情况（内部）'!$G$1:$L$65536,5,0)</f>
        <v>82.70</v>
      </c>
      <c r="G50" s="8">
        <f>VLOOKUP(E50,'[1]整体情况（内部）'!$G$1:$L$65536,6,0)</f>
        <v>73.7666666666667</v>
      </c>
      <c r="H50" s="7">
        <f>VLOOKUP(E50,'[1]整体情况（内部）'!$G$1:$M$65536,7,0)</f>
        <v>2</v>
      </c>
      <c r="I50" s="9"/>
    </row>
    <row r="51" s="1" customFormat="true" ht="33" customHeight="true" spans="1:9">
      <c r="A51" s="6">
        <v>48</v>
      </c>
      <c r="B51" s="6" t="s">
        <v>68</v>
      </c>
      <c r="C51" s="6" t="s">
        <v>78</v>
      </c>
      <c r="D51" s="6" t="s">
        <v>83</v>
      </c>
      <c r="E51" s="7" t="s">
        <v>86</v>
      </c>
      <c r="F51" s="8" t="str">
        <f>VLOOKUP(E51,'[1]整体情况（内部）'!$G$1:$L$65536,5,0)</f>
        <v>79.90</v>
      </c>
      <c r="G51" s="8">
        <f>VLOOKUP(E51,'[1]整体情况（内部）'!$G$1:$L$65536,6,0)</f>
        <v>72.95</v>
      </c>
      <c r="H51" s="7">
        <f>VLOOKUP(E51,'[1]整体情况（内部）'!$G$1:$M$65536,7,0)</f>
        <v>3</v>
      </c>
      <c r="I51" s="9"/>
    </row>
    <row r="52" s="1" customFormat="true" ht="33" customHeight="true" spans="1:9">
      <c r="A52" s="6">
        <v>49</v>
      </c>
      <c r="B52" s="6" t="s">
        <v>87</v>
      </c>
      <c r="C52" s="6" t="s">
        <v>88</v>
      </c>
      <c r="D52" s="6" t="s">
        <v>89</v>
      </c>
      <c r="E52" s="7" t="s">
        <v>90</v>
      </c>
      <c r="F52" s="8" t="str">
        <f>VLOOKUP(E52,'[1]整体情况（内部）'!$G$1:$L$65536,5,0)</f>
        <v>87.30</v>
      </c>
      <c r="G52" s="8">
        <f>VLOOKUP(E52,'[1]整体情况（内部）'!$G$1:$L$65536,6,0)</f>
        <v>79.9833333333333</v>
      </c>
      <c r="H52" s="7">
        <f>VLOOKUP(E52,'[1]整体情况（内部）'!$G$1:$M$65536,7,0)</f>
        <v>1</v>
      </c>
      <c r="I52" s="9" t="s">
        <v>15</v>
      </c>
    </row>
    <row r="53" s="1" customFormat="true" ht="33" customHeight="true" spans="1:9">
      <c r="A53" s="6">
        <v>50</v>
      </c>
      <c r="B53" s="6" t="s">
        <v>87</v>
      </c>
      <c r="C53" s="6" t="s">
        <v>88</v>
      </c>
      <c r="D53" s="6" t="s">
        <v>89</v>
      </c>
      <c r="E53" s="7" t="s">
        <v>91</v>
      </c>
      <c r="F53" s="8" t="str">
        <f>VLOOKUP(E53,'[1]整体情况（内部）'!$G$1:$L$65536,5,0)</f>
        <v>85.00</v>
      </c>
      <c r="G53" s="8">
        <f>VLOOKUP(E53,'[1]整体情况（内部）'!$G$1:$L$65536,6,0)</f>
        <v>75.25</v>
      </c>
      <c r="H53" s="7">
        <f>VLOOKUP(E53,'[1]整体情况（内部）'!$G$1:$M$65536,7,0)</f>
        <v>2</v>
      </c>
      <c r="I53" s="9"/>
    </row>
    <row r="54" s="1" customFormat="true" ht="33" customHeight="true" spans="1:9">
      <c r="A54" s="6">
        <v>51</v>
      </c>
      <c r="B54" s="6" t="s">
        <v>87</v>
      </c>
      <c r="C54" s="6" t="s">
        <v>88</v>
      </c>
      <c r="D54" s="6" t="s">
        <v>89</v>
      </c>
      <c r="E54" s="7" t="s">
        <v>92</v>
      </c>
      <c r="F54" s="8" t="str">
        <f>VLOOKUP(E54,'[1]整体情况（内部）'!$G$1:$L$65536,5,0)</f>
        <v>81.00</v>
      </c>
      <c r="G54" s="8">
        <f>VLOOKUP(E54,'[1]整体情况（内部）'!$G$1:$L$65536,6,0)</f>
        <v>73.25</v>
      </c>
      <c r="H54" s="7">
        <f>VLOOKUP(E54,'[1]整体情况（内部）'!$G$1:$M$65536,7,0)</f>
        <v>3</v>
      </c>
      <c r="I54" s="9"/>
    </row>
  </sheetData>
  <autoFilter ref="A3:I54">
    <sortState ref="A3:I54">
      <sortCondition ref="D4:D97"/>
      <sortCondition ref="H4:H97"/>
    </sortState>
    <extLst/>
  </autoFilter>
  <mergeCells count="1">
    <mergeCell ref="A2:I2"/>
  </mergeCells>
  <pageMargins left="0.751388888888889" right="0.751388888888889" top="1" bottom="1" header="0.5" footer="0.5"/>
  <pageSetup paperSize="9" scale="71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云南省发展和改革委员会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马泽</dc:creator>
  <cp:lastModifiedBy>kylin</cp:lastModifiedBy>
  <dcterms:created xsi:type="dcterms:W3CDTF">2021-07-13T20:26:00Z</dcterms:created>
  <dcterms:modified xsi:type="dcterms:W3CDTF">2023-07-02T11:12:03Z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KSOReadingLayout">
    <vt:bool>true</vt:bool>
  </property>
</Properties>
</file>