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70" activeTab="5"/>
  </bookViews>
  <sheets>
    <sheet name="第一考场" sheetId="6" r:id="rId1"/>
    <sheet name="第二考场" sheetId="7" r:id="rId2"/>
    <sheet name="第三考场" sheetId="8" r:id="rId3"/>
    <sheet name="第四考场" sheetId="9" r:id="rId4"/>
    <sheet name="第五考场" sheetId="10" r:id="rId5"/>
    <sheet name="第六考场" sheetId="11" r:id="rId6"/>
    <sheet name="Sheet1" sheetId="4" state="hidden" r:id="rId7"/>
    <sheet name="Sheet2" sheetId="5" state="hidden" r:id="rId8"/>
  </sheets>
  <externalReferences>
    <externalReference r:id="rId9"/>
  </externalReferences>
  <definedNames>
    <definedName name="_xlnm._FilterDatabase" localSheetId="7" hidden="1">Sheet2!$D$1:$D$129</definedName>
  </definedNames>
  <calcPr calcId="144525"/>
</workbook>
</file>

<file path=xl/sharedStrings.xml><?xml version="1.0" encoding="utf-8"?>
<sst xmlns="http://schemas.openxmlformats.org/spreadsheetml/2006/main" count="2853" uniqueCount="952">
  <si>
    <t>第一考场</t>
  </si>
  <si>
    <t>序号</t>
  </si>
  <si>
    <t>主管部门</t>
  </si>
  <si>
    <t>招聘单位</t>
  </si>
  <si>
    <t>岗位代码</t>
  </si>
  <si>
    <t>招聘岗位</t>
  </si>
  <si>
    <t>准考证证号</t>
  </si>
  <si>
    <t>报名人姓名</t>
  </si>
  <si>
    <t>笔试成绩（40%）</t>
  </si>
  <si>
    <t>面试成绩（60%）</t>
  </si>
  <si>
    <t>折后总分</t>
  </si>
  <si>
    <t>排名</t>
  </si>
  <si>
    <t>中共来凤县委</t>
  </si>
  <si>
    <t>来凤县机关事务服务中心</t>
  </si>
  <si>
    <t>14228007001001001</t>
  </si>
  <si>
    <t>机关事务管理岗</t>
  </si>
  <si>
    <t>1142280704809</t>
  </si>
  <si>
    <t>谌进</t>
  </si>
  <si>
    <t>1142280703310</t>
  </si>
  <si>
    <t>雷文慧</t>
  </si>
  <si>
    <t>1142280702909</t>
  </si>
  <si>
    <t>王欢</t>
  </si>
  <si>
    <t>来凤开发区管委会</t>
  </si>
  <si>
    <t>来凤县开发区企业服务中心</t>
  </si>
  <si>
    <t>14228007006001001</t>
  </si>
  <si>
    <t xml:space="preserve"> 企业服务管理岗</t>
  </si>
  <si>
    <t>1142280701307</t>
  </si>
  <si>
    <t>米慧</t>
  </si>
  <si>
    <t>企业服务管理岗</t>
  </si>
  <si>
    <t>1142280700404</t>
  </si>
  <si>
    <t>龙玲玲</t>
  </si>
  <si>
    <t>1142280700114</t>
  </si>
  <si>
    <t>陶昱</t>
  </si>
  <si>
    <t>14228007006001003</t>
  </si>
  <si>
    <t>办公室综合岗</t>
  </si>
  <si>
    <t>1142280702727</t>
  </si>
  <si>
    <t>曹欣</t>
  </si>
  <si>
    <t>1142280701217</t>
  </si>
  <si>
    <t>游琴</t>
  </si>
  <si>
    <t>1142280702927</t>
  </si>
  <si>
    <t>孙欣</t>
  </si>
  <si>
    <t>来凤县城市管理执法局</t>
  </si>
  <si>
    <t>来凤县城市管理综合执法大队</t>
  </si>
  <si>
    <t>14228007018001001</t>
  </si>
  <si>
    <t>执法管理岗位</t>
  </si>
  <si>
    <t>1142280703628</t>
  </si>
  <si>
    <t>段超</t>
  </si>
  <si>
    <t>1142280704718</t>
  </si>
  <si>
    <t>蒲逸雄</t>
  </si>
  <si>
    <t>1142280703412</t>
  </si>
  <si>
    <t>韩前龙</t>
  </si>
  <si>
    <t>1142280704626</t>
  </si>
  <si>
    <t>陈静</t>
  </si>
  <si>
    <t>1142280702213</t>
  </si>
  <si>
    <t>向开宇</t>
  </si>
  <si>
    <t>1142280701206</t>
  </si>
  <si>
    <t>张垚</t>
  </si>
  <si>
    <t>来凤县人民政府办公室</t>
  </si>
  <si>
    <t>来凤县四合化工产业园管理服务中心</t>
  </si>
  <si>
    <t>14228007005003002</t>
  </si>
  <si>
    <t>1142280703223</t>
  </si>
  <si>
    <t>刘美满</t>
  </si>
  <si>
    <t>1142280703721</t>
  </si>
  <si>
    <t>覃航</t>
  </si>
  <si>
    <t>1142280701325</t>
  </si>
  <si>
    <t>吴浩</t>
  </si>
  <si>
    <t>来凤县乡村振兴局</t>
  </si>
  <si>
    <t>来凤县乡村振兴信息中心</t>
  </si>
  <si>
    <t>14228007015001001</t>
  </si>
  <si>
    <t>办公室综合管理岗</t>
  </si>
  <si>
    <t>1142280700527</t>
  </si>
  <si>
    <t>黄晶鑫</t>
  </si>
  <si>
    <t>1142280702324</t>
  </si>
  <si>
    <t>赵演远</t>
  </si>
  <si>
    <t>1142280700302</t>
  </si>
  <si>
    <t>谭堡隆</t>
  </si>
  <si>
    <t>来凤县人力资源和社会保障局</t>
  </si>
  <si>
    <t>来凤县专业技术资格评审中心</t>
  </si>
  <si>
    <t>14228007024001001</t>
  </si>
  <si>
    <t>1142280704330</t>
  </si>
  <si>
    <t>向国庆</t>
  </si>
  <si>
    <t>1142280702317</t>
  </si>
  <si>
    <t>张迷</t>
  </si>
  <si>
    <t xml:space="preserve"> 来凤县人力资源和社会保障局</t>
  </si>
  <si>
    <t xml:space="preserve"> 来凤县专业技术资格评审中心</t>
  </si>
  <si>
    <t>1142280700127</t>
  </si>
  <si>
    <t>余桦</t>
  </si>
  <si>
    <t>来凤县自然资源和规划局</t>
  </si>
  <si>
    <t>来凤县不动产登记中心</t>
  </si>
  <si>
    <t>14228007022001001</t>
  </si>
  <si>
    <t>1142280701024</t>
  </si>
  <si>
    <t>吴丹</t>
  </si>
  <si>
    <t>1142280701704</t>
  </si>
  <si>
    <t>陈伟</t>
  </si>
  <si>
    <t>1142280704607</t>
  </si>
  <si>
    <t>陈春阳</t>
  </si>
  <si>
    <t>第二考场</t>
  </si>
  <si>
    <t>政府直属</t>
  </si>
  <si>
    <t>来凤县招商服务中心</t>
  </si>
  <si>
    <t>14228007002001001</t>
  </si>
  <si>
    <t>招商策划业务岗</t>
  </si>
  <si>
    <t>2142280104027</t>
  </si>
  <si>
    <t>田雪</t>
  </si>
  <si>
    <t>2142280103126</t>
  </si>
  <si>
    <t>吴岩</t>
  </si>
  <si>
    <t>2142280105628</t>
  </si>
  <si>
    <t>向婷</t>
  </si>
  <si>
    <t>来凤县投资建设服务中心</t>
  </si>
  <si>
    <t>14228007005001001</t>
  </si>
  <si>
    <t>财务会计岗</t>
  </si>
  <si>
    <t>2142280103913</t>
  </si>
  <si>
    <t>田钰涵</t>
  </si>
  <si>
    <t xml:space="preserve"> 财务会计岗</t>
  </si>
  <si>
    <t>2142280102330</t>
  </si>
  <si>
    <t>姚菊凤</t>
  </si>
  <si>
    <t>2142280104329</t>
  </si>
  <si>
    <t>李小红</t>
  </si>
  <si>
    <t>来凤县市场监督管理局</t>
  </si>
  <si>
    <t>来凤县市场监管综合执法大队</t>
  </si>
  <si>
    <t>14228007021001002</t>
  </si>
  <si>
    <t>市场综合管理监管岗</t>
  </si>
  <si>
    <t>2142280101721</t>
  </si>
  <si>
    <t>任三琴</t>
  </si>
  <si>
    <t>2142280103417</t>
  </si>
  <si>
    <t>胡星</t>
  </si>
  <si>
    <t>2142280105909</t>
  </si>
  <si>
    <t>陈璐</t>
  </si>
  <si>
    <t>2142280103804</t>
  </si>
  <si>
    <t>田诗棋</t>
  </si>
  <si>
    <t>2142280102913</t>
  </si>
  <si>
    <t>谭再宇</t>
  </si>
  <si>
    <t>2142280101110</t>
  </si>
  <si>
    <t>李启佳</t>
  </si>
  <si>
    <t>14228007006001002</t>
  </si>
  <si>
    <t>企业发展规划岗</t>
  </si>
  <si>
    <t>1142280702523</t>
  </si>
  <si>
    <t>陈欣萌</t>
  </si>
  <si>
    <t>1142280704423</t>
  </si>
  <si>
    <t>梁春丰</t>
  </si>
  <si>
    <t>1142280701507</t>
  </si>
  <si>
    <t>王玲</t>
  </si>
  <si>
    <t>来凤县发展和改革局</t>
  </si>
  <si>
    <t>来凤县营商环境发展促进中心</t>
  </si>
  <si>
    <t>14228007012001001</t>
  </si>
  <si>
    <t>营商环境优化岗</t>
  </si>
  <si>
    <t>3142280403321</t>
  </si>
  <si>
    <t>田兰玲</t>
  </si>
  <si>
    <t>3142280402517</t>
  </si>
  <si>
    <t>向媚</t>
  </si>
  <si>
    <t>3142280403616</t>
  </si>
  <si>
    <t>赵振夏</t>
  </si>
  <si>
    <t>来凤县审计局</t>
  </si>
  <si>
    <t>来凤县政府投资项目审计中心</t>
  </si>
  <si>
    <t>14228007013001001</t>
  </si>
  <si>
    <t>项目审计岗</t>
  </si>
  <si>
    <t>2142280102402</t>
  </si>
  <si>
    <t>皮佳昕</t>
  </si>
  <si>
    <t>2142280100228</t>
  </si>
  <si>
    <t>陈倩</t>
  </si>
  <si>
    <t>2142280104313</t>
  </si>
  <si>
    <t>余冰瑶</t>
  </si>
  <si>
    <t>第三考场</t>
  </si>
  <si>
    <t>中共来凤县委组织部</t>
  </si>
  <si>
    <t>来凤县干部信息管理中心</t>
  </si>
  <si>
    <t>14228007003001001</t>
  </si>
  <si>
    <t>文字外宣岗</t>
  </si>
  <si>
    <t>1142280702301</t>
  </si>
  <si>
    <t>杨迪</t>
  </si>
  <si>
    <t>1142280704301</t>
  </si>
  <si>
    <t>谭宏娜</t>
  </si>
  <si>
    <t>1142280702125</t>
  </si>
  <si>
    <t>杨含子</t>
  </si>
  <si>
    <t>来凤县人民代表大会常务委员会办公室</t>
  </si>
  <si>
    <t>来凤县人大代表信息中心</t>
  </si>
  <si>
    <t>14228007017001001</t>
  </si>
  <si>
    <t>文字法规宣传岗</t>
  </si>
  <si>
    <t>1142280701528</t>
  </si>
  <si>
    <t>杨雨雪</t>
  </si>
  <si>
    <t>1142280700825</t>
  </si>
  <si>
    <t>王肖</t>
  </si>
  <si>
    <t>1142280700223</t>
  </si>
  <si>
    <t>刘娇</t>
  </si>
  <si>
    <t>来凤县民族宗教事务局</t>
  </si>
  <si>
    <t>来凤县铸牢中华民族共同体意识宣传教育中心</t>
  </si>
  <si>
    <t>14228007023001001</t>
  </si>
  <si>
    <t>讲解员</t>
  </si>
  <si>
    <t>1142280703124</t>
  </si>
  <si>
    <t>覃赟</t>
  </si>
  <si>
    <t>1142280703725</t>
  </si>
  <si>
    <t>肖垚</t>
  </si>
  <si>
    <t>1142280704201</t>
  </si>
  <si>
    <t>郝婷</t>
  </si>
  <si>
    <t>来凤县仙佛寺景区管理委员会</t>
  </si>
  <si>
    <t>14228007005002001</t>
  </si>
  <si>
    <t>景区管理岗</t>
  </si>
  <si>
    <t>2142280106007</t>
  </si>
  <si>
    <t>田倩</t>
  </si>
  <si>
    <t>2142280100119</t>
  </si>
  <si>
    <t>覃琴</t>
  </si>
  <si>
    <t>2142280100208</t>
  </si>
  <si>
    <t>倪家驹</t>
  </si>
  <si>
    <t>来凤县文化和旅游局</t>
  </si>
  <si>
    <t>来凤县文化旅游市场综合执法大队</t>
  </si>
  <si>
    <t>14228007008001002</t>
  </si>
  <si>
    <t>文化旅游市场管理岗</t>
  </si>
  <si>
    <t>1142280702801</t>
  </si>
  <si>
    <t>罗薇茜</t>
  </si>
  <si>
    <t>1142280704315</t>
  </si>
  <si>
    <t>谢奎</t>
  </si>
  <si>
    <t>1142280701609</t>
  </si>
  <si>
    <t>池泳洁</t>
  </si>
  <si>
    <t>来凤县文物事业管理局</t>
  </si>
  <si>
    <t>14228007008002001</t>
  </si>
  <si>
    <t>文物保护岗</t>
  </si>
  <si>
    <t>2142280107019</t>
  </si>
  <si>
    <t>许鹏薄</t>
  </si>
  <si>
    <t>2142280102315</t>
  </si>
  <si>
    <t>罗婧欢</t>
  </si>
  <si>
    <t>2142280102630</t>
  </si>
  <si>
    <t>覃桢婷</t>
  </si>
  <si>
    <t>第四考场</t>
  </si>
  <si>
    <t>中共来凤县委宣传部</t>
  </si>
  <si>
    <t>来凤县网络应急指挥中心</t>
  </si>
  <si>
    <t>14228007004001001</t>
  </si>
  <si>
    <t>网络舆情监测岗</t>
  </si>
  <si>
    <t>3142280404018</t>
  </si>
  <si>
    <t>戎旅驰骋</t>
  </si>
  <si>
    <t>3142280401218</t>
  </si>
  <si>
    <t>徐登鹏</t>
  </si>
  <si>
    <t>3142280401930</t>
  </si>
  <si>
    <t>毛岳馗</t>
  </si>
  <si>
    <t>来凤县林业局</t>
  </si>
  <si>
    <t>来凤县森林病虫害防治检疫站</t>
  </si>
  <si>
    <t>14228007007001001</t>
  </si>
  <si>
    <t>信息技术岗</t>
  </si>
  <si>
    <t>3142280401504</t>
  </si>
  <si>
    <t>张懋</t>
  </si>
  <si>
    <t>3142280403817</t>
  </si>
  <si>
    <t>何月</t>
  </si>
  <si>
    <t>3142280401914</t>
  </si>
  <si>
    <t>李兴皇</t>
  </si>
  <si>
    <t>来凤县国有胡家坪林场</t>
  </si>
  <si>
    <t>14228007007002001</t>
  </si>
  <si>
    <t>数据分析岗</t>
  </si>
  <si>
    <t>3142280400214</t>
  </si>
  <si>
    <t>刘俊伶</t>
  </si>
  <si>
    <t>3142280400917</t>
  </si>
  <si>
    <t>张才杰</t>
  </si>
  <si>
    <t>3142280404218</t>
  </si>
  <si>
    <t>谭雅心</t>
  </si>
  <si>
    <t>来凤县农业农村局</t>
  </si>
  <si>
    <t>来凤县生态能源局</t>
  </si>
  <si>
    <t>14228007009002001</t>
  </si>
  <si>
    <t>信息统计岗</t>
  </si>
  <si>
    <t>3142280405108</t>
  </si>
  <si>
    <t>周芃</t>
  </si>
  <si>
    <t>3142280405102</t>
  </si>
  <si>
    <t>徐博雯</t>
  </si>
  <si>
    <t>3142280400313</t>
  </si>
  <si>
    <t>张发兵</t>
  </si>
  <si>
    <t>来凤县统计局</t>
  </si>
  <si>
    <t>来凤县普查中心</t>
  </si>
  <si>
    <t>14228007014001001</t>
  </si>
  <si>
    <t>3142280401207</t>
  </si>
  <si>
    <t>戴钰麟</t>
  </si>
  <si>
    <t>3142280402013</t>
  </si>
  <si>
    <t>杨昊学</t>
  </si>
  <si>
    <t>3142280400606</t>
  </si>
  <si>
    <t>张石川</t>
  </si>
  <si>
    <t>14228007018001002</t>
  </si>
  <si>
    <t>3142280405306</t>
  </si>
  <si>
    <t>文涵</t>
  </si>
  <si>
    <t>3142280400515</t>
  </si>
  <si>
    <t>姚娴</t>
  </si>
  <si>
    <t>3142280405012</t>
  </si>
  <si>
    <t>蒲娜</t>
  </si>
  <si>
    <t>第五考场</t>
  </si>
  <si>
    <t>14228007005003001</t>
  </si>
  <si>
    <t>产业化工岗</t>
  </si>
  <si>
    <t>3142280405313</t>
  </si>
  <si>
    <t>秦铭祚</t>
  </si>
  <si>
    <t>3142280403827</t>
  </si>
  <si>
    <t>廖华宇</t>
  </si>
  <si>
    <t>3142280400226</t>
  </si>
  <si>
    <t>廖彬钞</t>
  </si>
  <si>
    <t>3142280401304</t>
  </si>
  <si>
    <t>何燚</t>
  </si>
  <si>
    <t>3142280400505</t>
  </si>
  <si>
    <t>温海涛</t>
  </si>
  <si>
    <t>缺考</t>
  </si>
  <si>
    <t>3142280401216</t>
  </si>
  <si>
    <t>朱澳</t>
  </si>
  <si>
    <t>14228007006001004</t>
  </si>
  <si>
    <t>建筑工程岗</t>
  </si>
  <si>
    <t>3142280404309</t>
  </si>
  <si>
    <t>刘克毅</t>
  </si>
  <si>
    <t xml:space="preserve"> 来凤县开发区企业服务中心</t>
  </si>
  <si>
    <t xml:space="preserve"> 建筑工程岗</t>
  </si>
  <si>
    <t>3142280400405</t>
  </si>
  <si>
    <t>邓翔骏</t>
  </si>
  <si>
    <t>3142280404912</t>
  </si>
  <si>
    <t>李志</t>
  </si>
  <si>
    <t>14228007015001002</t>
  </si>
  <si>
    <t>项目管理岗</t>
  </si>
  <si>
    <t>3142280400125</t>
  </si>
  <si>
    <t>王隆卿</t>
  </si>
  <si>
    <t>3142280402029</t>
  </si>
  <si>
    <t>吴青鑫</t>
  </si>
  <si>
    <t>3142280403901</t>
  </si>
  <si>
    <t>高林源</t>
  </si>
  <si>
    <t>来凤县民政局</t>
  </si>
  <si>
    <t>来凤县殡葬服务中心</t>
  </si>
  <si>
    <t>14228007020001001</t>
  </si>
  <si>
    <t>殡葬服务岗</t>
  </si>
  <si>
    <t>1142280702822</t>
  </si>
  <si>
    <t>林鑫</t>
  </si>
  <si>
    <t>1142280704028</t>
  </si>
  <si>
    <t>何澳</t>
  </si>
  <si>
    <t>1142280704209</t>
  </si>
  <si>
    <t>刘迪</t>
  </si>
  <si>
    <t>来凤县市政管理所</t>
  </si>
  <si>
    <t>14228007018002001</t>
  </si>
  <si>
    <t>市政管理岗</t>
  </si>
  <si>
    <t>1142280702929</t>
  </si>
  <si>
    <t>谢宜超</t>
  </si>
  <si>
    <t xml:space="preserve"> 市政管理岗</t>
  </si>
  <si>
    <t>1142280702808</t>
  </si>
  <si>
    <t>张海林</t>
  </si>
  <si>
    <t>1142280702020</t>
  </si>
  <si>
    <t>庞一林</t>
  </si>
  <si>
    <t>第六考场</t>
  </si>
  <si>
    <t>14228007008001001</t>
  </si>
  <si>
    <t>文化旅游执法岗</t>
  </si>
  <si>
    <t>1142280703410</t>
  </si>
  <si>
    <t>向甜甜</t>
  </si>
  <si>
    <t>1142280703006</t>
  </si>
  <si>
    <t>余召龙</t>
  </si>
  <si>
    <t xml:space="preserve"> 文化旅游执法岗</t>
  </si>
  <si>
    <t>1142280701229</t>
  </si>
  <si>
    <t>罗曼</t>
  </si>
  <si>
    <t>来凤县农业综合执法大队</t>
  </si>
  <si>
    <t>14228007009001001</t>
  </si>
  <si>
    <t>农业执法岗</t>
  </si>
  <si>
    <t>1142280702502</t>
  </si>
  <si>
    <t>龙思静</t>
  </si>
  <si>
    <t>1142280702819</t>
  </si>
  <si>
    <t>向好静</t>
  </si>
  <si>
    <t>1142280703315</t>
  </si>
  <si>
    <t>吕仕丹</t>
  </si>
  <si>
    <t>1142280701317</t>
  </si>
  <si>
    <t>杨镓瑜</t>
  </si>
  <si>
    <t>1142280702823</t>
  </si>
  <si>
    <t>田曦辰</t>
  </si>
  <si>
    <t>1142280704506</t>
  </si>
  <si>
    <t>王逐</t>
  </si>
  <si>
    <t>来凤县退役军人事务局</t>
  </si>
  <si>
    <t>来凤县退役军人服务中心</t>
  </si>
  <si>
    <t>14228007010001001</t>
  </si>
  <si>
    <t>拥军优属权益维护岗</t>
  </si>
  <si>
    <t>1142280703709</t>
  </si>
  <si>
    <t>周兴</t>
  </si>
  <si>
    <t>1142280704223</t>
  </si>
  <si>
    <t>胡婧雅</t>
  </si>
  <si>
    <t>1142280704812</t>
  </si>
  <si>
    <t>王泓俨</t>
  </si>
  <si>
    <t>来凤县应急管理局</t>
  </si>
  <si>
    <t>来凤县应急保障服务中心</t>
  </si>
  <si>
    <t>14228007011001001</t>
  </si>
  <si>
    <t>应急保障法务指导岗</t>
  </si>
  <si>
    <t>1142280700716</t>
  </si>
  <si>
    <t>余先琴</t>
  </si>
  <si>
    <t>1142280701415</t>
  </si>
  <si>
    <t>蒋雯丽</t>
  </si>
  <si>
    <t>1142280700524</t>
  </si>
  <si>
    <t>田玉玲</t>
  </si>
  <si>
    <t>来凤县交通运输局</t>
  </si>
  <si>
    <t>来凤县交通运输综合执法大队</t>
  </si>
  <si>
    <t>14228007016001001</t>
  </si>
  <si>
    <t>交通运输执法岗</t>
  </si>
  <si>
    <t>1142280704720</t>
  </si>
  <si>
    <t>常星星</t>
  </si>
  <si>
    <t>1142280703821</t>
  </si>
  <si>
    <t>刘卓</t>
  </si>
  <si>
    <t>1142280703422</t>
  </si>
  <si>
    <t>向世康</t>
  </si>
  <si>
    <t>来凤县财政局</t>
  </si>
  <si>
    <t>来凤县国有资产管理办公室</t>
  </si>
  <si>
    <t>14228007019001001</t>
  </si>
  <si>
    <t>国有资产管理岗</t>
  </si>
  <si>
    <t>2142280107018</t>
  </si>
  <si>
    <t>杨艳婷</t>
  </si>
  <si>
    <t>2142280100229</t>
  </si>
  <si>
    <t>牟润锋</t>
  </si>
  <si>
    <t>2142280102311</t>
  </si>
  <si>
    <t>夏依纯</t>
  </si>
  <si>
    <t>14228007021001001</t>
  </si>
  <si>
    <t>综合执法岗</t>
  </si>
  <si>
    <t>1142280703716</t>
  </si>
  <si>
    <t>吴昊</t>
  </si>
  <si>
    <t>1142280702525</t>
  </si>
  <si>
    <t>金宇</t>
  </si>
  <si>
    <t>1142280703902</t>
  </si>
  <si>
    <t>张冯</t>
  </si>
  <si>
    <t>1142280704023</t>
  </si>
  <si>
    <t>彭三</t>
  </si>
  <si>
    <t>1142280701021</t>
  </si>
  <si>
    <t>崔成博</t>
  </si>
  <si>
    <t>1142280704024</t>
  </si>
  <si>
    <t>李洪金</t>
  </si>
  <si>
    <t>招聘比例</t>
  </si>
  <si>
    <t>招聘人数</t>
  </si>
  <si>
    <t>职测分数</t>
  </si>
  <si>
    <t>综合分数</t>
  </si>
  <si>
    <t>总分</t>
  </si>
  <si>
    <t>加分</t>
  </si>
  <si>
    <t>笔试总成绩
(笔试成绩按百分制折算后+加分，保留两位小数)</t>
  </si>
  <si>
    <t>名次</t>
  </si>
  <si>
    <t>备注</t>
  </si>
  <si>
    <t>毕业学校</t>
  </si>
  <si>
    <t>所学专业</t>
  </si>
  <si>
    <t>学历</t>
  </si>
  <si>
    <t>学位</t>
  </si>
  <si>
    <t>资格复审是否通过</t>
  </si>
  <si>
    <t>未通过原因</t>
  </si>
  <si>
    <t>联系方式</t>
  </si>
  <si>
    <t>考生签字</t>
  </si>
  <si>
    <t>1:3</t>
  </si>
  <si>
    <t>111.55</t>
  </si>
  <si>
    <t>92.25</t>
  </si>
  <si>
    <t>203.80</t>
  </si>
  <si>
    <t xml:space="preserve"> 华侨大学</t>
  </si>
  <si>
    <t>公共事业管理</t>
  </si>
  <si>
    <t>大学本科</t>
  </si>
  <si>
    <t>学士</t>
  </si>
  <si>
    <t>105.54</t>
  </si>
  <si>
    <t>98.00</t>
  </si>
  <si>
    <t>203.54</t>
  </si>
  <si>
    <t>成都理工大学</t>
  </si>
  <si>
    <t xml:space="preserve"> 劳动与社会保障</t>
  </si>
  <si>
    <t>99.05</t>
  </si>
  <si>
    <t>98.75</t>
  </si>
  <si>
    <t>197.80</t>
  </si>
  <si>
    <t>递补</t>
  </si>
  <si>
    <t>湖北第二师范学院</t>
  </si>
  <si>
    <t>86.25</t>
  </si>
  <si>
    <t>109.00</t>
  </si>
  <si>
    <t>195.25</t>
  </si>
  <si>
    <t>上海对外经贸大学</t>
  </si>
  <si>
    <t>经济学(国际投资方向)</t>
  </si>
  <si>
    <t>97.45</t>
  </si>
  <si>
    <t>86.00</t>
  </si>
  <si>
    <t>183.45</t>
  </si>
  <si>
    <t>重庆三峡学院</t>
  </si>
  <si>
    <t>经济统计学</t>
  </si>
  <si>
    <t>83.69</t>
  </si>
  <si>
    <t>93.00</t>
  </si>
  <si>
    <t>176.69</t>
  </si>
  <si>
    <t>安徽师范大学</t>
  </si>
  <si>
    <t>经济学</t>
  </si>
  <si>
    <t>113.42</t>
  </si>
  <si>
    <t>106.50</t>
  </si>
  <si>
    <t>219.92</t>
  </si>
  <si>
    <t>湘潭大学</t>
  </si>
  <si>
    <t xml:space="preserve"> 新闻学</t>
  </si>
  <si>
    <t>120.36</t>
  </si>
  <si>
    <t>87.25</t>
  </si>
  <si>
    <t>207.61</t>
  </si>
  <si>
    <t>华中农业大学</t>
  </si>
  <si>
    <t>广告学</t>
  </si>
  <si>
    <t xml:space="preserve"> 
19971814548</t>
  </si>
  <si>
    <t>118.41</t>
  </si>
  <si>
    <t>205.66</t>
  </si>
  <si>
    <t>湖北大学</t>
  </si>
  <si>
    <t>广播电视学</t>
  </si>
  <si>
    <t>99.67</t>
  </si>
  <si>
    <t>93.75</t>
  </si>
  <si>
    <t>193.42</t>
  </si>
  <si>
    <t>辽宁大学</t>
  </si>
  <si>
    <t>软件工程</t>
  </si>
  <si>
    <t>100.35</t>
  </si>
  <si>
    <t>90.25</t>
  </si>
  <si>
    <t>190.60</t>
  </si>
  <si>
    <t xml:space="preserve"> 湖北民族大学</t>
  </si>
  <si>
    <t>数字媒体技术</t>
  </si>
  <si>
    <t>85.93</t>
  </si>
  <si>
    <t>102.50</t>
  </si>
  <si>
    <t>188.43</t>
  </si>
  <si>
    <t>湖南工学院</t>
  </si>
  <si>
    <t>网络工程</t>
  </si>
  <si>
    <t>84.39</t>
  </si>
  <si>
    <t>102.75</t>
  </si>
  <si>
    <t>187.14</t>
  </si>
  <si>
    <t xml:space="preserve"> 天津财经大学</t>
  </si>
  <si>
    <t xml:space="preserve"> 会计</t>
  </si>
  <si>
    <t>研究生</t>
  </si>
  <si>
    <t>硕士</t>
  </si>
  <si>
    <t>98.20</t>
  </si>
  <si>
    <t>200.70</t>
  </si>
  <si>
    <t>南华大学</t>
  </si>
  <si>
    <t>会计学</t>
  </si>
  <si>
    <t>422827199607071628</t>
  </si>
  <si>
    <t>3</t>
  </si>
  <si>
    <t>86.96</t>
  </si>
  <si>
    <t>108.50</t>
  </si>
  <si>
    <t>195.46</t>
  </si>
  <si>
    <t>三峡大学</t>
  </si>
  <si>
    <t>会计</t>
  </si>
  <si>
    <t>硕士研究生</t>
  </si>
  <si>
    <t xml:space="preserve"> 
18827285082</t>
  </si>
  <si>
    <t>104.01</t>
  </si>
  <si>
    <t>104.50</t>
  </si>
  <si>
    <t>208.51</t>
  </si>
  <si>
    <t>西南民族大学</t>
  </si>
  <si>
    <t>旅游管理</t>
  </si>
  <si>
    <t>78.91</t>
  </si>
  <si>
    <t>115.25</t>
  </si>
  <si>
    <t>194.16</t>
  </si>
  <si>
    <t>北京联合大学</t>
  </si>
  <si>
    <t xml:space="preserve"> 旅游管理</t>
  </si>
  <si>
    <t>93.76</t>
  </si>
  <si>
    <t>96.50</t>
  </si>
  <si>
    <t>190.26</t>
  </si>
  <si>
    <t xml:space="preserve"> 重庆三峡学院</t>
  </si>
  <si>
    <t xml:space="preserve"> 酒店管理</t>
  </si>
  <si>
    <t>103.82</t>
  </si>
  <si>
    <t>96.00</t>
  </si>
  <si>
    <t>199.82</t>
  </si>
  <si>
    <t>四川农业大学</t>
  </si>
  <si>
    <t xml:space="preserve"> 应用化学</t>
  </si>
  <si>
    <t>104.93</t>
  </si>
  <si>
    <t>195.18</t>
  </si>
  <si>
    <t>湖北理工学院</t>
  </si>
  <si>
    <t>应用化学</t>
  </si>
  <si>
    <t>97.49</t>
  </si>
  <si>
    <t>97.00</t>
  </si>
  <si>
    <t>194.49</t>
  </si>
  <si>
    <t>湖北科技学院</t>
  </si>
  <si>
    <t xml:space="preserve"> 化学</t>
  </si>
  <si>
    <t>104.68</t>
  </si>
  <si>
    <t>87.75</t>
  </si>
  <si>
    <t>192.43</t>
  </si>
  <si>
    <t xml:space="preserve"> 湖北理工学院</t>
  </si>
  <si>
    <t>98.52</t>
  </si>
  <si>
    <t>78.50</t>
  </si>
  <si>
    <t>177.02</t>
  </si>
  <si>
    <t>湖北民族大学</t>
  </si>
  <si>
    <t>化学</t>
  </si>
  <si>
    <t>86.75</t>
  </si>
  <si>
    <t>191.25</t>
  </si>
  <si>
    <t xml:space="preserve"> 长江师范学院</t>
  </si>
  <si>
    <t>106.71</t>
  </si>
  <si>
    <t>83.25</t>
  </si>
  <si>
    <t>189.96</t>
  </si>
  <si>
    <t xml:space="preserve"> 国家开放大学</t>
  </si>
  <si>
    <t xml:space="preserve"> 汉语言文学</t>
  </si>
  <si>
    <t>无</t>
  </si>
  <si>
    <t>95.79</t>
  </si>
  <si>
    <t>89.75</t>
  </si>
  <si>
    <t>185.54</t>
  </si>
  <si>
    <t>社会体育指导与管理</t>
  </si>
  <si>
    <t>95.18</t>
  </si>
  <si>
    <t>185.43</t>
  </si>
  <si>
    <t xml:space="preserve"> 武汉体育学院</t>
  </si>
  <si>
    <t>108.76</t>
  </si>
  <si>
    <t>98.25</t>
  </si>
  <si>
    <t>207.01</t>
  </si>
  <si>
    <t>湖北大学知行学院</t>
  </si>
  <si>
    <t xml:space="preserve"> 财务管理</t>
  </si>
  <si>
    <t>99.53</t>
  </si>
  <si>
    <t>206.03</t>
  </si>
  <si>
    <t>湖北民族学院科技学院</t>
  </si>
  <si>
    <t xml:space="preserve"> 企业服务管理岗(</t>
  </si>
  <si>
    <t>422827199810020965</t>
  </si>
  <si>
    <t>111.80</t>
  </si>
  <si>
    <t>92.00</t>
  </si>
  <si>
    <t>财务管理</t>
  </si>
  <si>
    <t>本科</t>
  </si>
  <si>
    <t>106.64</t>
  </si>
  <si>
    <t>97.75</t>
  </si>
  <si>
    <t>204.39</t>
  </si>
  <si>
    <t xml:space="preserve"> 南京邮电大学</t>
  </si>
  <si>
    <t xml:space="preserve"> 经济学</t>
  </si>
  <si>
    <t>100.98</t>
  </si>
  <si>
    <t>100.50</t>
  </si>
  <si>
    <t>201.48</t>
  </si>
  <si>
    <t xml:space="preserve"> 信阳师范学院</t>
  </si>
  <si>
    <t xml:space="preserve"> 
15586640089</t>
  </si>
  <si>
    <t>104.18</t>
  </si>
  <si>
    <t>191.43</t>
  </si>
  <si>
    <t>大连民族大学</t>
  </si>
  <si>
    <t xml:space="preserve"> 
13648251679</t>
  </si>
  <si>
    <t>100.79</t>
  </si>
  <si>
    <t>95.25</t>
  </si>
  <si>
    <t>196.04</t>
  </si>
  <si>
    <t>中南民族大学</t>
  </si>
  <si>
    <t xml:space="preserve"> 商务英语</t>
  </si>
  <si>
    <t>106.34</t>
  </si>
  <si>
    <t>193.09</t>
  </si>
  <si>
    <t xml:space="preserve"> 南昌师范学院</t>
  </si>
  <si>
    <t xml:space="preserve"> 统计学</t>
  </si>
  <si>
    <t>96.77</t>
  </si>
  <si>
    <t>85.50</t>
  </si>
  <si>
    <t>182.27</t>
  </si>
  <si>
    <t xml:space="preserve"> 英语</t>
  </si>
  <si>
    <t>113.65</t>
  </si>
  <si>
    <t>196.90</t>
  </si>
  <si>
    <t>城乡规划</t>
  </si>
  <si>
    <t>50024119981224261X</t>
  </si>
  <si>
    <t>93.02</t>
  </si>
  <si>
    <t>186.02</t>
  </si>
  <si>
    <t xml:space="preserve"> 重庆大学城市科技学院</t>
  </si>
  <si>
    <t>给排水科学与工程</t>
  </si>
  <si>
    <t xml:space="preserve"> 
18325249984</t>
  </si>
  <si>
    <t>422827199210030019</t>
  </si>
  <si>
    <t>95.17</t>
  </si>
  <si>
    <t>88.75</t>
  </si>
  <si>
    <t>183.92</t>
  </si>
  <si>
    <t>华中科技大学</t>
  </si>
  <si>
    <t>土木工程</t>
  </si>
  <si>
    <t xml:space="preserve"> 
18694000006</t>
  </si>
  <si>
    <t>114.66</t>
  </si>
  <si>
    <t>209.91</t>
  </si>
  <si>
    <t xml:space="preserve"> 武汉科技大学</t>
  </si>
  <si>
    <t xml:space="preserve"> 通信工程</t>
  </si>
  <si>
    <t>96.34</t>
  </si>
  <si>
    <t>194.59</t>
  </si>
  <si>
    <t>光电信息科学与工程</t>
  </si>
  <si>
    <t>97.92</t>
  </si>
  <si>
    <t>84.50</t>
  </si>
  <si>
    <t>182.42</t>
  </si>
  <si>
    <t>武汉工程大学邮电与信息工程学院</t>
  </si>
  <si>
    <t>通信工程</t>
  </si>
  <si>
    <t>95.39</t>
  </si>
  <si>
    <t>106.25</t>
  </si>
  <si>
    <t>201.64</t>
  </si>
  <si>
    <t xml:space="preserve"> 东莞理工学院</t>
  </si>
  <si>
    <t xml:space="preserve"> 软件工程</t>
  </si>
  <si>
    <t>106.27</t>
  </si>
  <si>
    <t>198.27</t>
  </si>
  <si>
    <t xml:space="preserve"> 湖南文理学院</t>
  </si>
  <si>
    <t>计算机科学与技术</t>
  </si>
  <si>
    <t>80.53</t>
  </si>
  <si>
    <t>105.75</t>
  </si>
  <si>
    <t>186.28</t>
  </si>
  <si>
    <t xml:space="preserve"> 武汉工程大学邮电与信息工程学院</t>
  </si>
  <si>
    <t xml:space="preserve"> 计算机科学与技术</t>
  </si>
  <si>
    <t>99.94</t>
  </si>
  <si>
    <t>100.25</t>
  </si>
  <si>
    <t>200.19</t>
  </si>
  <si>
    <t xml:space="preserve"> 法学</t>
  </si>
  <si>
    <t>95.06</t>
  </si>
  <si>
    <t>102.00</t>
  </si>
  <si>
    <t>197.06</t>
  </si>
  <si>
    <t>贵州财经大学商务学院</t>
  </si>
  <si>
    <t>422826199304136029</t>
  </si>
  <si>
    <t>96.85</t>
  </si>
  <si>
    <t>86.50</t>
  </si>
  <si>
    <t>183.35</t>
  </si>
  <si>
    <t>法学</t>
  </si>
  <si>
    <t>121.34</t>
  </si>
  <si>
    <t>96.75</t>
  </si>
  <si>
    <t>218.09</t>
  </si>
  <si>
    <t xml:space="preserve"> 湖北师范大学</t>
  </si>
  <si>
    <t>旅游管理与服务教育</t>
  </si>
  <si>
    <t>118.03</t>
  </si>
  <si>
    <t>215.03</t>
  </si>
  <si>
    <t xml:space="preserve"> 西南民族大学</t>
  </si>
  <si>
    <t>116.89</t>
  </si>
  <si>
    <t>96.25</t>
  </si>
  <si>
    <t>213.14</t>
  </si>
  <si>
    <t>湖南师范大学</t>
  </si>
  <si>
    <t>97.78</t>
  </si>
  <si>
    <t>100.75</t>
  </si>
  <si>
    <t>198.53</t>
  </si>
  <si>
    <t xml:space="preserve"> 历史学</t>
  </si>
  <si>
    <t>101.94</t>
  </si>
  <si>
    <t>95.50</t>
  </si>
  <si>
    <t>197.44</t>
  </si>
  <si>
    <t xml:space="preserve"> 广州大学</t>
  </si>
  <si>
    <t xml:space="preserve"> 历史学(师范)</t>
  </si>
  <si>
    <t>90.81</t>
  </si>
  <si>
    <t>101.00</t>
  </si>
  <si>
    <t>191.81</t>
  </si>
  <si>
    <t>周口师范学院</t>
  </si>
  <si>
    <t>历史学</t>
  </si>
  <si>
    <t>103.67</t>
  </si>
  <si>
    <t>102.25</t>
  </si>
  <si>
    <t>205.92</t>
  </si>
  <si>
    <t>106.26</t>
  </si>
  <si>
    <t>203.01</t>
  </si>
  <si>
    <t xml:space="preserve"> 长江大学</t>
  </si>
  <si>
    <t>103.51</t>
  </si>
  <si>
    <t>98.50</t>
  </si>
  <si>
    <t>202.01</t>
  </si>
  <si>
    <t xml:space="preserve"> 山东科技大学</t>
  </si>
  <si>
    <t>法学(辅修会计学)</t>
  </si>
  <si>
    <t>103.61</t>
  </si>
  <si>
    <t>92.75</t>
  </si>
  <si>
    <t>196.36</t>
  </si>
  <si>
    <t>96.03</t>
  </si>
  <si>
    <t>99.75</t>
  </si>
  <si>
    <t>195.78</t>
  </si>
  <si>
    <t xml:space="preserve"> 北方民族大学</t>
  </si>
  <si>
    <t>96.41</t>
  </si>
  <si>
    <t>97.25</t>
  </si>
  <si>
    <t>193.66</t>
  </si>
  <si>
    <t>湖北民族大学科技学院</t>
  </si>
  <si>
    <t>117.12</t>
  </si>
  <si>
    <t>93.25</t>
  </si>
  <si>
    <t>210.37</t>
  </si>
  <si>
    <t>湖北工业大学工程技术学院</t>
  </si>
  <si>
    <t>101.33</t>
  </si>
  <si>
    <t>90.00</t>
  </si>
  <si>
    <t>191.33</t>
  </si>
  <si>
    <t>94.46</t>
  </si>
  <si>
    <t>94.25</t>
  </si>
  <si>
    <t>188.71</t>
  </si>
  <si>
    <t xml:space="preserve"> 湖北民族学院</t>
  </si>
  <si>
    <t>电子信息科学与技术</t>
  </si>
  <si>
    <t>拥军拥属权益维护岗</t>
  </si>
  <si>
    <t>90.20</t>
  </si>
  <si>
    <t>191.20</t>
  </si>
  <si>
    <t>三峡大学科技学院</t>
  </si>
  <si>
    <t>97.18</t>
  </si>
  <si>
    <t>183.43</t>
  </si>
  <si>
    <t>湖北民族学院</t>
  </si>
  <si>
    <t>92.74</t>
  </si>
  <si>
    <t>178.74</t>
  </si>
  <si>
    <t>106.75</t>
  </si>
  <si>
    <t>99.00</t>
  </si>
  <si>
    <t>205.75</t>
  </si>
  <si>
    <t>105.41</t>
  </si>
  <si>
    <t>87.50</t>
  </si>
  <si>
    <t>192.91</t>
  </si>
  <si>
    <t>101.28</t>
  </si>
  <si>
    <t>90.75</t>
  </si>
  <si>
    <t>192.03</t>
  </si>
  <si>
    <t xml:space="preserve"> 湖北民族大学科技学院</t>
  </si>
  <si>
    <t>102.71</t>
  </si>
  <si>
    <t>200.71</t>
  </si>
  <si>
    <t xml:space="preserve"> 湖北师范大学文理学院</t>
  </si>
  <si>
    <t>96.92</t>
  </si>
  <si>
    <t>194.67</t>
  </si>
  <si>
    <t>74.58</t>
  </si>
  <si>
    <t>85.75</t>
  </si>
  <si>
    <t>160.33</t>
  </si>
  <si>
    <t>湖北师范大学</t>
  </si>
  <si>
    <t>94.32</t>
  </si>
  <si>
    <t>200.07</t>
  </si>
  <si>
    <t xml:space="preserve"> 武昌工学院</t>
  </si>
  <si>
    <t xml:space="preserve"> 审计学</t>
  </si>
  <si>
    <t>105.36</t>
  </si>
  <si>
    <t>94.00</t>
  </si>
  <si>
    <t>199.36</t>
  </si>
  <si>
    <t xml:space="preserve"> 重庆工商大学融智学院</t>
  </si>
  <si>
    <t>96.88</t>
  </si>
  <si>
    <t>197.88</t>
  </si>
  <si>
    <t>西南政法大学</t>
  </si>
  <si>
    <t>104.59</t>
  </si>
  <si>
    <t>95.75</t>
  </si>
  <si>
    <t>200.34</t>
  </si>
  <si>
    <t xml:space="preserve"> 西北民族大学</t>
  </si>
  <si>
    <t xml:space="preserve"> 数字媒体技术</t>
  </si>
  <si>
    <t>95.67</t>
  </si>
  <si>
    <t>90.50</t>
  </si>
  <si>
    <t>186.17</t>
  </si>
  <si>
    <t xml:space="preserve"> 重庆工程学院</t>
  </si>
  <si>
    <t>101.91</t>
  </si>
  <si>
    <t>82.50</t>
  </si>
  <si>
    <t>184.41</t>
  </si>
  <si>
    <t>94.42</t>
  </si>
  <si>
    <t>107.50</t>
  </si>
  <si>
    <t>201.92</t>
  </si>
  <si>
    <t xml:space="preserve"> 中医学</t>
  </si>
  <si>
    <t>90.49</t>
  </si>
  <si>
    <t>194.99</t>
  </si>
  <si>
    <t>车辆工程</t>
  </si>
  <si>
    <t>101.22</t>
  </si>
  <si>
    <t>89.00</t>
  </si>
  <si>
    <t>190.22</t>
  </si>
  <si>
    <t xml:space="preserve"> 云南财经大学</t>
  </si>
  <si>
    <t>数学与应用数学</t>
  </si>
  <si>
    <t>125.61</t>
  </si>
  <si>
    <t>84.25</t>
  </si>
  <si>
    <t>209.86</t>
  </si>
  <si>
    <t xml:space="preserve"> 长沙学院</t>
  </si>
  <si>
    <t xml:space="preserve"> 工程造价</t>
  </si>
  <si>
    <t>107.44</t>
  </si>
  <si>
    <t>198.19</t>
  </si>
  <si>
    <t xml:space="preserve"> 湖北工业大学</t>
  </si>
  <si>
    <t xml:space="preserve"> 信息管理与信息系统</t>
  </si>
  <si>
    <t>104.76</t>
  </si>
  <si>
    <t>194.76</t>
  </si>
  <si>
    <t xml:space="preserve"> 北京科技大学</t>
  </si>
  <si>
    <t xml:space="preserve"> 工程管理</t>
  </si>
  <si>
    <t>108.25</t>
  </si>
  <si>
    <t>204.00</t>
  </si>
  <si>
    <t>105.30</t>
  </si>
  <si>
    <t>88.00</t>
  </si>
  <si>
    <t>193.30</t>
  </si>
  <si>
    <t>国家开放大学</t>
  </si>
  <si>
    <t>88.09</t>
  </si>
  <si>
    <t>95.00</t>
  </si>
  <si>
    <t>183.09</t>
  </si>
  <si>
    <t xml:space="preserve"> 湖南科技大学</t>
  </si>
  <si>
    <t>104.26</t>
  </si>
  <si>
    <t>112.25</t>
  </si>
  <si>
    <t>216.51</t>
  </si>
  <si>
    <t>汉语言文学</t>
  </si>
  <si>
    <t>111.02</t>
  </si>
  <si>
    <t>215.52</t>
  </si>
  <si>
    <t>汉语言文学（师范）</t>
  </si>
  <si>
    <t>99.42</t>
  </si>
  <si>
    <t>108.00</t>
  </si>
  <si>
    <t>207.42</t>
  </si>
  <si>
    <t>重庆人文科技学院</t>
  </si>
  <si>
    <t>递补应届生</t>
  </si>
  <si>
    <t>83.08</t>
  </si>
  <si>
    <t>185.83</t>
  </si>
  <si>
    <t>防化指挥工程学院</t>
  </si>
  <si>
    <t>防化装备修理</t>
  </si>
  <si>
    <t>大学专科</t>
  </si>
  <si>
    <t>97.08</t>
  </si>
  <si>
    <t>184.83</t>
  </si>
  <si>
    <t>法律事务</t>
  </si>
  <si>
    <t>93.51</t>
  </si>
  <si>
    <t>183.26</t>
  </si>
  <si>
    <t xml:space="preserve"> 湖北恩施学院</t>
  </si>
  <si>
    <t>93.47</t>
  </si>
  <si>
    <t>178.97</t>
  </si>
  <si>
    <t>武汉理工大学</t>
  </si>
  <si>
    <t>87.00</t>
  </si>
  <si>
    <t>91.50</t>
  </si>
  <si>
    <t>178.50</t>
  </si>
  <si>
    <t xml:space="preserve"> 湖北职业技术学院</t>
  </si>
  <si>
    <t>临床医学</t>
  </si>
  <si>
    <t>96.42</t>
  </si>
  <si>
    <t>79.75</t>
  </si>
  <si>
    <t>176.17</t>
  </si>
  <si>
    <t>会计学(财务会计方向)</t>
  </si>
  <si>
    <t>111.36</t>
  </si>
  <si>
    <t>210.11</t>
  </si>
  <si>
    <t>中国地质大学(武汉)</t>
  </si>
  <si>
    <t>96.23</t>
  </si>
  <si>
    <t>101.50</t>
  </si>
  <si>
    <t>197.73</t>
  </si>
  <si>
    <t xml:space="preserve"> 南昌大学</t>
  </si>
  <si>
    <t xml:space="preserve"> 电子信息工程</t>
  </si>
  <si>
    <t>105.64</t>
  </si>
  <si>
    <t>85.25</t>
  </si>
  <si>
    <t>190.89</t>
  </si>
  <si>
    <t xml:space="preserve"> 南京师范大学</t>
  </si>
  <si>
    <t xml:space="preserve"> 光电信息科学与工程</t>
  </si>
  <si>
    <t>103.95</t>
  </si>
  <si>
    <t>208.45</t>
  </si>
  <si>
    <t>电气工程及其自动化</t>
  </si>
  <si>
    <t>112.89</t>
  </si>
  <si>
    <t>203.14</t>
  </si>
  <si>
    <t>四川大学</t>
  </si>
  <si>
    <t>500239200011267837</t>
  </si>
  <si>
    <t>105.96</t>
  </si>
  <si>
    <t>202.46</t>
  </si>
  <si>
    <t>重庆机电职业技术大学</t>
  </si>
  <si>
    <t>84.56</t>
  </si>
  <si>
    <t>110.00</t>
  </si>
  <si>
    <t>194.56</t>
  </si>
  <si>
    <t>79.14</t>
  </si>
  <si>
    <t>169.64</t>
  </si>
  <si>
    <t>84.86</t>
  </si>
  <si>
    <t>80.50</t>
  </si>
  <si>
    <t>165.36</t>
  </si>
  <si>
    <t xml:space="preserve"> 江苏海洋大学</t>
  </si>
  <si>
    <t xml:space="preserve"> 
18936618591</t>
  </si>
  <si>
    <t>102.21</t>
  </si>
  <si>
    <t>重庆理工大学</t>
  </si>
  <si>
    <t>社会工作</t>
  </si>
  <si>
    <t>100.45</t>
  </si>
  <si>
    <t>94.50</t>
  </si>
  <si>
    <t>194.95</t>
  </si>
  <si>
    <t xml:space="preserve"> 社会工作</t>
  </si>
  <si>
    <t>80.19</t>
  </si>
  <si>
    <t>113.00</t>
  </si>
  <si>
    <t>193.19</t>
  </si>
  <si>
    <t>社会学</t>
  </si>
  <si>
    <t>104.21</t>
  </si>
  <si>
    <t>116.00</t>
  </si>
  <si>
    <t>220.21</t>
  </si>
  <si>
    <t>中南民族大学工商学院</t>
  </si>
  <si>
    <t>110.58</t>
  </si>
  <si>
    <t>209.08</t>
  </si>
  <si>
    <t xml:space="preserve"> 华中师范大学</t>
  </si>
  <si>
    <t>114.65</t>
  </si>
  <si>
    <t>197.15</t>
  </si>
  <si>
    <t>80.25</t>
  </si>
  <si>
    <t>110.25</t>
  </si>
  <si>
    <t>190.50</t>
  </si>
  <si>
    <t xml:space="preserve"> 汉口学院</t>
  </si>
  <si>
    <t>85.00</t>
  </si>
  <si>
    <t>184.67</t>
  </si>
  <si>
    <t>422822199906144549</t>
  </si>
  <si>
    <t>83.68</t>
  </si>
  <si>
    <t>173.93</t>
  </si>
  <si>
    <t>97.86</t>
  </si>
  <si>
    <t>202.36</t>
  </si>
  <si>
    <t>黄冈师范学院</t>
  </si>
  <si>
    <t>工商管理</t>
  </si>
  <si>
    <t>85.94</t>
  </si>
  <si>
    <t>194.44</t>
  </si>
  <si>
    <t>96.67</t>
  </si>
  <si>
    <t>193.17</t>
  </si>
  <si>
    <t xml:space="preserve"> 华中农业大学</t>
  </si>
  <si>
    <t>市场营销</t>
  </si>
  <si>
    <t>95.36</t>
  </si>
  <si>
    <t>192.11</t>
  </si>
  <si>
    <t xml:space="preserve">  湖北大学</t>
  </si>
  <si>
    <t>98.21</t>
  </si>
  <si>
    <t>191.46</t>
  </si>
  <si>
    <t>江汉大学</t>
  </si>
  <si>
    <t xml:space="preserve"> 
18271715456</t>
  </si>
  <si>
    <t>91.36</t>
  </si>
  <si>
    <t>189.11</t>
  </si>
  <si>
    <t xml:space="preserve"> 
18372530175</t>
  </si>
  <si>
    <t>98.91</t>
  </si>
  <si>
    <t>110.50</t>
  </si>
  <si>
    <t>209.41</t>
  </si>
  <si>
    <t>119.91</t>
  </si>
  <si>
    <t>89.25</t>
  </si>
  <si>
    <t>209.16</t>
  </si>
  <si>
    <t>武汉科技大学</t>
  </si>
  <si>
    <t>自动化</t>
  </si>
  <si>
    <t>94.93</t>
  </si>
  <si>
    <t>180.43</t>
  </si>
  <si>
    <t xml:space="preserve"> 
15707205260</t>
  </si>
  <si>
    <t>114.15</t>
  </si>
  <si>
    <t>216.65</t>
  </si>
  <si>
    <t>湖南大学</t>
  </si>
  <si>
    <t>新闻与传播</t>
  </si>
  <si>
    <t>99.57</t>
  </si>
  <si>
    <t>196.57</t>
  </si>
  <si>
    <t>暨南大学</t>
  </si>
  <si>
    <t>高级秘书与行政助理学</t>
  </si>
  <si>
    <t>92.03</t>
  </si>
  <si>
    <t>94.75</t>
  </si>
  <si>
    <t>186.78</t>
  </si>
  <si>
    <t>109.55</t>
  </si>
  <si>
    <t>208.30</t>
  </si>
  <si>
    <t>资源环境与城乡规划管理</t>
  </si>
  <si>
    <t>94.02</t>
  </si>
  <si>
    <t>101.25</t>
  </si>
  <si>
    <t>195.27</t>
  </si>
  <si>
    <t>422827199811020027</t>
  </si>
  <si>
    <t>189.16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</si>
</sst>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4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00B0F0"/>
      <name val="宋体"/>
      <charset val="134"/>
    </font>
    <font>
      <sz val="9"/>
      <color theme="1"/>
      <name val="宋体"/>
      <charset val="134"/>
    </font>
    <font>
      <sz val="11"/>
      <color rgb="FF00B0F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rgb="FF00B0F0"/>
      <name val="宋体"/>
      <charset val="134"/>
      <scheme val="minor"/>
    </font>
    <font>
      <sz val="9"/>
      <color theme="4"/>
      <name val="宋体"/>
      <charset val="134"/>
      <scheme val="minor"/>
    </font>
    <font>
      <sz val="9"/>
      <color rgb="FF00B0F0"/>
      <name val="宋体"/>
      <charset val="134"/>
      <scheme val="major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9"/>
      <color rgb="FF000000"/>
      <name val="微软雅黑"/>
      <charset val="134"/>
    </font>
    <font>
      <sz val="9.75"/>
      <color rgb="FF000000"/>
      <name val="微软雅黑"/>
      <charset val="134"/>
    </font>
    <font>
      <sz val="9.75"/>
      <color rgb="FF00B0F0"/>
      <name val="微软雅黑"/>
      <charset val="134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9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/>
    <xf numFmtId="0" fontId="0" fillId="8" borderId="6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5" fillId="12" borderId="9" applyNumberFormat="0" applyAlignment="0" applyProtection="0">
      <alignment vertical="center"/>
    </xf>
    <xf numFmtId="0" fontId="36" fillId="12" borderId="5" applyNumberFormat="0" applyAlignment="0" applyProtection="0">
      <alignment vertical="center"/>
    </xf>
    <xf numFmtId="0" fontId="37" fillId="13" borderId="10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1" fillId="0" borderId="0"/>
    <xf numFmtId="0" fontId="4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</cellStyleXfs>
  <cellXfs count="9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51" applyNumberFormat="1" applyFont="1" applyFill="1" applyBorder="1" applyAlignment="1" applyProtection="1">
      <alignment horizontal="center" vertical="center"/>
    </xf>
    <xf numFmtId="176" fontId="0" fillId="0" borderId="1" xfId="0" applyNumberFormat="1" applyBorder="1" applyProtection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13" applyNumberFormat="1" applyFont="1" applyFill="1" applyBorder="1" applyAlignment="1" applyProtection="1">
      <alignment horizontal="left" vertical="center"/>
    </xf>
    <xf numFmtId="0" fontId="8" fillId="0" borderId="1" xfId="52" applyNumberFormat="1" applyFont="1" applyFill="1" applyBorder="1" applyAlignment="1" applyProtection="1">
      <alignment horizontal="left" vertical="center"/>
    </xf>
    <xf numFmtId="0" fontId="8" fillId="0" borderId="1" xfId="51" applyNumberFormat="1" applyFont="1" applyFill="1" applyBorder="1" applyAlignment="1" applyProtection="1">
      <alignment horizontal="left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1" fillId="0" borderId="1" xfId="13" applyNumberFormat="1" applyFont="1" applyFill="1" applyBorder="1" applyAlignment="1" applyProtection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13" applyNumberFormat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10" fillId="0" borderId="1" xfId="52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13" applyNumberFormat="1" applyFont="1" applyFill="1" applyBorder="1" applyAlignment="1" applyProtection="1">
      <alignment horizontal="left" vertical="center"/>
    </xf>
    <xf numFmtId="0" fontId="1" fillId="0" borderId="1" xfId="52" applyNumberFormat="1" applyFont="1" applyFill="1" applyBorder="1" applyAlignment="1" applyProtection="1">
      <alignment horizontal="left" vertical="center"/>
    </xf>
    <xf numFmtId="0" fontId="1" fillId="0" borderId="1" xfId="51" applyNumberFormat="1" applyFont="1" applyFill="1" applyBorder="1" applyAlignment="1" applyProtection="1">
      <alignment horizontal="left" vertical="center"/>
    </xf>
    <xf numFmtId="0" fontId="10" fillId="0" borderId="1" xfId="51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0" fontId="11" fillId="0" borderId="1" xfId="52" applyNumberFormat="1" applyFont="1" applyFill="1" applyBorder="1" applyAlignment="1" applyProtection="1">
      <alignment horizontal="left" vertical="center"/>
    </xf>
    <xf numFmtId="0" fontId="11" fillId="0" borderId="1" xfId="51" applyNumberFormat="1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33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177" fontId="10" fillId="0" borderId="1" xfId="0" applyNumberFormat="1" applyFont="1" applyFill="1" applyBorder="1" applyAlignment="1">
      <alignment horizontal="left" vertical="center"/>
    </xf>
    <xf numFmtId="177" fontId="11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177" fontId="0" fillId="0" borderId="1" xfId="0" applyNumberFormat="1" applyFont="1" applyFill="1" applyBorder="1" applyAlignment="1">
      <alignment vertical="center"/>
    </xf>
    <xf numFmtId="0" fontId="10" fillId="0" borderId="1" xfId="33" applyFont="1" applyBorder="1" applyAlignment="1">
      <alignment horizontal="left"/>
    </xf>
    <xf numFmtId="0" fontId="11" fillId="0" borderId="1" xfId="33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5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13" applyNumberFormat="1" applyFont="1" applyFill="1" applyBorder="1" applyAlignment="1" applyProtection="1">
      <alignment horizontal="left" vertical="center" wrapText="1"/>
    </xf>
    <xf numFmtId="0" fontId="17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0" fillId="0" borderId="0" xfId="0" applyProtection="1">
      <alignment vertical="center"/>
    </xf>
    <xf numFmtId="0" fontId="18" fillId="0" borderId="0" xfId="0" applyFont="1" applyAlignment="1">
      <alignment horizontal="center" vertical="center"/>
    </xf>
    <xf numFmtId="0" fontId="19" fillId="0" borderId="2" xfId="0" applyNumberFormat="1" applyFont="1" applyFill="1" applyBorder="1" applyAlignment="1" applyProtection="1">
      <alignment horizontal="center" vertical="center"/>
      <protection locked="0"/>
    </xf>
    <xf numFmtId="0" fontId="20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3" xfId="0" applyNumberFormat="1" applyFont="1" applyFill="1" applyBorder="1" applyAlignment="1" applyProtection="1">
      <alignment horizontal="center" vertical="center"/>
      <protection locked="0"/>
    </xf>
    <xf numFmtId="0" fontId="20" fillId="0" borderId="3" xfId="0" applyFont="1" applyFill="1" applyBorder="1" applyAlignment="1">
      <alignment horizontal="center" vertical="center" wrapText="1"/>
    </xf>
    <xf numFmtId="0" fontId="19" fillId="0" borderId="4" xfId="0" applyNumberFormat="1" applyFont="1" applyFill="1" applyBorder="1" applyAlignment="1" applyProtection="1">
      <alignment vertical="center"/>
      <protection locked="0"/>
    </xf>
    <xf numFmtId="0" fontId="20" fillId="0" borderId="4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13" applyNumberFormat="1" applyFont="1" applyFill="1" applyBorder="1" applyAlignment="1" applyProtection="1">
      <alignment horizontal="center" vertical="center"/>
    </xf>
    <xf numFmtId="0" fontId="1" fillId="0" borderId="1" xfId="13" applyNumberFormat="1" applyFont="1" applyFill="1" applyBorder="1" applyAlignment="1" applyProtection="1">
      <alignment horizontal="center" vertical="center" wrapText="1"/>
    </xf>
    <xf numFmtId="0" fontId="1" fillId="0" borderId="1" xfId="52" applyNumberFormat="1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vertical="center"/>
      <protection locked="0"/>
    </xf>
    <xf numFmtId="177" fontId="19" fillId="0" borderId="1" xfId="0" applyNumberFormat="1" applyFont="1" applyFill="1" applyBorder="1" applyAlignment="1" applyProtection="1">
      <alignment horizontal="center" vertical="center"/>
    </xf>
    <xf numFmtId="176" fontId="21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1" xfId="0" applyBorder="1">
      <alignment vertical="center"/>
    </xf>
    <xf numFmtId="0" fontId="0" fillId="0" borderId="0" xfId="0" applyAlignment="1" applyProtection="1">
      <alignment horizontal="center" vertical="center"/>
    </xf>
    <xf numFmtId="0" fontId="19" fillId="0" borderId="2" xfId="0" applyNumberFormat="1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9" fillId="0" borderId="3" xfId="0" applyNumberFormat="1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 wrapText="1"/>
    </xf>
    <xf numFmtId="0" fontId="19" fillId="0" borderId="4" xfId="0" applyNumberFormat="1" applyFont="1" applyFill="1" applyBorder="1" applyAlignment="1" applyProtection="1">
      <alignment vertical="center"/>
    </xf>
    <xf numFmtId="0" fontId="20" fillId="0" borderId="4" xfId="0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76" fontId="0" fillId="0" borderId="1" xfId="0" applyNumberFormat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1" xfId="13" applyNumberFormat="1" applyFont="1" applyFill="1" applyBorder="1" applyAlignment="1" applyProtection="1" quotePrefix="1">
      <alignment horizontal="center" vertical="center"/>
    </xf>
    <xf numFmtId="0" fontId="4" fillId="0" borderId="1" xfId="0" applyFont="1" applyFill="1" applyBorder="1" applyAlignment="1" applyProtection="1" quotePrefix="1">
      <alignment horizontal="center" vertical="center"/>
    </xf>
    <xf numFmtId="0" fontId="1" fillId="0" borderId="1" xfId="52" applyNumberFormat="1" applyFont="1" applyFill="1" applyBorder="1" applyAlignment="1" applyProtection="1" quotePrefix="1">
      <alignment horizontal="center" vertical="center"/>
    </xf>
    <xf numFmtId="0" fontId="10" fillId="0" borderId="1" xfId="13" applyNumberFormat="1" applyFont="1" applyFill="1" applyBorder="1" applyAlignment="1" applyProtection="1" quotePrefix="1">
      <alignment horizontal="left" vertical="center"/>
    </xf>
    <xf numFmtId="0" fontId="10" fillId="0" borderId="1" xfId="52" applyNumberFormat="1" applyFont="1" applyFill="1" applyBorder="1" applyAlignment="1" applyProtection="1" quotePrefix="1">
      <alignment horizontal="left" vertical="center"/>
    </xf>
    <xf numFmtId="0" fontId="8" fillId="0" borderId="1" xfId="52" applyNumberFormat="1" applyFont="1" applyFill="1" applyBorder="1" applyAlignment="1" applyProtection="1" quotePrefix="1">
      <alignment horizontal="left" vertical="center"/>
    </xf>
    <xf numFmtId="0" fontId="3" fillId="0" borderId="1" xfId="0" applyFont="1" applyFill="1" applyBorder="1" applyAlignment="1" quotePrefix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21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7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\Desktop\&#20107;&#19994;&#21333;&#20301;&#32479;&#25307;\&#38468;&#20214;2&#26469;&#20964;&#21439;2022&#24180;&#20107;&#19994;&#21333;&#20301;&#19987;&#39033;&#25307;&#32856;&#36164;&#26684;&#22797;&#23457;&#20154;&#21592;&#21517;&#21333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Sheet3"/>
      <sheetName val="汇总表"/>
      <sheetName val="Sheet5"/>
      <sheetName val="参加面试名单"/>
      <sheetName val="Sheet4"/>
    </sheetNames>
    <sheetDataSet>
      <sheetData sheetId="0"/>
      <sheetData sheetId="1"/>
      <sheetData sheetId="2">
        <row r="1">
          <cell r="A1" t="str">
            <v>杨亚琴</v>
          </cell>
          <cell r="B1" t="str">
            <v>1142280703103</v>
          </cell>
          <cell r="C1" t="str">
            <v>来凤县机关事务服务中心</v>
          </cell>
          <cell r="D1" t="str">
            <v>机关事务管理岗</v>
          </cell>
          <cell r="E1" t="str">
            <v>14228007001001001</v>
          </cell>
          <cell r="F1" t="str">
            <v>1:3</v>
          </cell>
          <cell r="G1">
            <v>1</v>
          </cell>
          <cell r="H1" t="str">
            <v>102.46</v>
          </cell>
          <cell r="I1" t="str">
            <v>98.50</v>
          </cell>
          <cell r="J1" t="str">
            <v>200.96</v>
          </cell>
          <cell r="K1">
            <v>66.9866666666667</v>
          </cell>
          <cell r="L1">
            <v>5</v>
          </cell>
          <cell r="M1">
            <v>71.9866666666667</v>
          </cell>
          <cell r="N1">
            <v>1</v>
          </cell>
          <cell r="O1" t="str">
            <v> 
15707250155</v>
          </cell>
        </row>
        <row r="2">
          <cell r="A2" t="str">
            <v>雷文慧</v>
          </cell>
          <cell r="B2" t="str">
            <v>1142280703310</v>
          </cell>
          <cell r="C2" t="str">
            <v>来凤县机关事务服务中心</v>
          </cell>
          <cell r="D2" t="str">
            <v>机关事务管理岗</v>
          </cell>
          <cell r="E2" t="str">
            <v>14228007001001001</v>
          </cell>
          <cell r="F2" t="str">
            <v>1:3</v>
          </cell>
          <cell r="G2">
            <v>1</v>
          </cell>
          <cell r="H2" t="str">
            <v>111.55</v>
          </cell>
          <cell r="I2" t="str">
            <v>92.25</v>
          </cell>
          <cell r="J2" t="str">
            <v>203.80</v>
          </cell>
          <cell r="K2">
            <v>67.9333333333333</v>
          </cell>
        </row>
        <row r="2">
          <cell r="M2">
            <v>67.9333333333333</v>
          </cell>
          <cell r="N2">
            <v>2</v>
          </cell>
          <cell r="O2">
            <v>17784395528</v>
          </cell>
        </row>
        <row r="3">
          <cell r="A3" t="str">
            <v>王欢</v>
          </cell>
          <cell r="B3" t="str">
            <v>1142280702909</v>
          </cell>
          <cell r="C3" t="str">
            <v>来凤县机关事务服务中心</v>
          </cell>
          <cell r="D3" t="str">
            <v>机关事务管理岗</v>
          </cell>
          <cell r="E3" t="str">
            <v>14228007001001001</v>
          </cell>
          <cell r="F3" t="str">
            <v>1:3</v>
          </cell>
          <cell r="G3">
            <v>1</v>
          </cell>
          <cell r="H3" t="str">
            <v>105.54</v>
          </cell>
          <cell r="I3" t="str">
            <v>98.00</v>
          </cell>
          <cell r="J3" t="str">
            <v>203.54</v>
          </cell>
          <cell r="K3">
            <v>67.8466666666667</v>
          </cell>
        </row>
        <row r="3">
          <cell r="M3">
            <v>67.8466666666667</v>
          </cell>
          <cell r="N3">
            <v>3</v>
          </cell>
          <cell r="O3" t="str">
            <v> 
13060019336</v>
          </cell>
        </row>
        <row r="4">
          <cell r="A4" t="str">
            <v>田雪</v>
          </cell>
          <cell r="B4" t="str">
            <v>2142280104027</v>
          </cell>
          <cell r="C4" t="str">
            <v>来凤县招商服务中心</v>
          </cell>
          <cell r="D4" t="str">
            <v>招商策划业务岗</v>
          </cell>
          <cell r="E4" t="str">
            <v>14228007002001001</v>
          </cell>
          <cell r="F4" t="str">
            <v>1:3</v>
          </cell>
          <cell r="G4">
            <v>1</v>
          </cell>
          <cell r="H4" t="str">
            <v>86.25</v>
          </cell>
          <cell r="I4" t="str">
            <v>109.00</v>
          </cell>
          <cell r="J4" t="str">
            <v>195.25</v>
          </cell>
          <cell r="K4">
            <v>65.0833333333333</v>
          </cell>
        </row>
        <row r="4">
          <cell r="M4">
            <v>65.0833333333333</v>
          </cell>
          <cell r="N4">
            <v>1</v>
          </cell>
          <cell r="O4">
            <v>17717070374</v>
          </cell>
        </row>
        <row r="5">
          <cell r="A5" t="str">
            <v>幸红彦</v>
          </cell>
          <cell r="B5" t="str">
            <v>2142280105829</v>
          </cell>
          <cell r="C5" t="str">
            <v>来凤县招商服务中心</v>
          </cell>
          <cell r="D5" t="str">
            <v>招商策划业务岗</v>
          </cell>
          <cell r="E5" t="str">
            <v>14228007002001001</v>
          </cell>
          <cell r="F5" t="str">
            <v>1:3</v>
          </cell>
          <cell r="G5">
            <v>1</v>
          </cell>
          <cell r="H5" t="str">
            <v>87.39</v>
          </cell>
          <cell r="I5" t="str">
            <v>105.00</v>
          </cell>
          <cell r="J5" t="str">
            <v>192.39</v>
          </cell>
          <cell r="K5">
            <v>64.13</v>
          </cell>
        </row>
        <row r="5">
          <cell r="M5">
            <v>64.13</v>
          </cell>
          <cell r="N5">
            <v>2</v>
          </cell>
          <cell r="O5" t="str">
            <v> 
13277583867</v>
          </cell>
        </row>
        <row r="6">
          <cell r="A6" t="str">
            <v>易沁媛</v>
          </cell>
          <cell r="B6" t="str">
            <v>2142280107014</v>
          </cell>
          <cell r="C6" t="str">
            <v>来凤县招商服务中心</v>
          </cell>
          <cell r="D6" t="str">
            <v>招商策划业务岗</v>
          </cell>
          <cell r="E6" t="str">
            <v>14228007002001001</v>
          </cell>
          <cell r="F6" t="str">
            <v>1:3</v>
          </cell>
          <cell r="G6">
            <v>1</v>
          </cell>
          <cell r="H6" t="str">
            <v>93.23</v>
          </cell>
          <cell r="I6" t="str">
            <v>91.50</v>
          </cell>
          <cell r="J6" t="str">
            <v>184.73</v>
          </cell>
          <cell r="K6">
            <v>61.5766666666667</v>
          </cell>
        </row>
        <row r="6">
          <cell r="M6">
            <v>61.5766666666667</v>
          </cell>
          <cell r="N6">
            <v>3</v>
          </cell>
          <cell r="O6">
            <v>18972415680</v>
          </cell>
        </row>
        <row r="7">
          <cell r="A7" t="str">
            <v>肖芳淇</v>
          </cell>
          <cell r="B7" t="str">
            <v>1142280704630</v>
          </cell>
          <cell r="C7" t="str">
            <v>来凤县干部信息管理中心</v>
          </cell>
          <cell r="D7" t="str">
            <v>文字外宣岗</v>
          </cell>
          <cell r="E7" t="str">
            <v>14228007003001001</v>
          </cell>
          <cell r="F7" t="str">
            <v>1:3</v>
          </cell>
          <cell r="G7">
            <v>1</v>
          </cell>
          <cell r="H7" t="str">
            <v>127.04</v>
          </cell>
          <cell r="I7" t="str">
            <v>98.00</v>
          </cell>
          <cell r="J7" t="str">
            <v>225.04</v>
          </cell>
          <cell r="K7">
            <v>75.0133333333333</v>
          </cell>
        </row>
        <row r="7">
          <cell r="M7">
            <v>75.0133333333333</v>
          </cell>
          <cell r="N7">
            <v>1</v>
          </cell>
          <cell r="O7" t="str">
            <v> 
13477259523</v>
          </cell>
        </row>
        <row r="8">
          <cell r="A8" t="str">
            <v>杨含子</v>
          </cell>
          <cell r="B8" t="str">
            <v>1142280702125</v>
          </cell>
          <cell r="C8" t="str">
            <v>来凤县干部信息管理中心</v>
          </cell>
          <cell r="D8" t="str">
            <v>文字外宣岗</v>
          </cell>
          <cell r="E8" t="str">
            <v>14228007003001001</v>
          </cell>
          <cell r="F8" t="str">
            <v>1:3</v>
          </cell>
          <cell r="G8">
            <v>1</v>
          </cell>
          <cell r="H8" t="str">
            <v>113.42</v>
          </cell>
          <cell r="I8" t="str">
            <v>106.50</v>
          </cell>
          <cell r="J8" t="str">
            <v>219.92</v>
          </cell>
          <cell r="K8">
            <v>73.3066666666667</v>
          </cell>
        </row>
        <row r="8">
          <cell r="M8">
            <v>73.3066666666667</v>
          </cell>
          <cell r="N8">
            <v>2</v>
          </cell>
          <cell r="O8" t="str">
            <v> 
13873249861</v>
          </cell>
        </row>
        <row r="9">
          <cell r="A9" t="str">
            <v>何平芳</v>
          </cell>
          <cell r="B9" t="str">
            <v>1142280701427</v>
          </cell>
          <cell r="C9" t="str">
            <v>来凤县干部信息管理中心</v>
          </cell>
          <cell r="D9" t="str">
            <v>文字外宣岗</v>
          </cell>
          <cell r="E9" t="str">
            <v>14228007003001001</v>
          </cell>
          <cell r="F9" t="str">
            <v>1:3</v>
          </cell>
          <cell r="G9">
            <v>1</v>
          </cell>
          <cell r="H9" t="str">
            <v>111.89</v>
          </cell>
          <cell r="I9" t="str">
            <v>102.00</v>
          </cell>
          <cell r="J9" t="str">
            <v>213.89</v>
          </cell>
          <cell r="K9">
            <v>71.2966666666667</v>
          </cell>
        </row>
        <row r="9">
          <cell r="M9">
            <v>71.2966666666667</v>
          </cell>
          <cell r="N9">
            <v>3</v>
          </cell>
          <cell r="O9" t="str">
            <v> 
15172809329</v>
          </cell>
        </row>
        <row r="10">
          <cell r="A10" t="str">
            <v>徐登鹏</v>
          </cell>
          <cell r="B10" t="str">
            <v>3142280401218</v>
          </cell>
          <cell r="C10" t="str">
            <v>来凤县网络应急指挥中心</v>
          </cell>
          <cell r="D10" t="str">
            <v>网络舆情监测岗</v>
          </cell>
          <cell r="E10" t="str">
            <v>14228007004001001</v>
          </cell>
          <cell r="F10" t="str">
            <v>1:3</v>
          </cell>
          <cell r="G10">
            <v>1</v>
          </cell>
          <cell r="H10" t="str">
            <v>99.67</v>
          </cell>
          <cell r="I10" t="str">
            <v>93.75</v>
          </cell>
          <cell r="J10" t="str">
            <v>193.42</v>
          </cell>
          <cell r="K10">
            <v>64.4733333333333</v>
          </cell>
        </row>
        <row r="10">
          <cell r="M10">
            <v>64.4733333333333</v>
          </cell>
          <cell r="N10">
            <v>1</v>
          </cell>
          <cell r="O10" t="str">
            <v> 
18374340728</v>
          </cell>
        </row>
        <row r="11">
          <cell r="A11" t="str">
            <v>毛岳馗</v>
          </cell>
          <cell r="B11" t="str">
            <v>3142280401930</v>
          </cell>
          <cell r="C11" t="str">
            <v>来凤县网络应急指挥中心</v>
          </cell>
          <cell r="D11" t="str">
            <v>网络舆情监测岗</v>
          </cell>
          <cell r="E11" t="str">
            <v>14228007004001001</v>
          </cell>
          <cell r="F11" t="str">
            <v>1:3</v>
          </cell>
          <cell r="G11">
            <v>1</v>
          </cell>
          <cell r="H11" t="str">
            <v>100.35</v>
          </cell>
          <cell r="I11" t="str">
            <v>90.25</v>
          </cell>
          <cell r="J11" t="str">
            <v>190.60</v>
          </cell>
          <cell r="K11">
            <v>63.5333333333333</v>
          </cell>
        </row>
        <row r="11">
          <cell r="M11">
            <v>63.5333333333333</v>
          </cell>
          <cell r="N11">
            <v>2</v>
          </cell>
          <cell r="O11" t="str">
            <v> 
18372562685</v>
          </cell>
        </row>
        <row r="12">
          <cell r="A12" t="str">
            <v>戎旅驰骋</v>
          </cell>
          <cell r="B12" t="str">
            <v>3142280404018</v>
          </cell>
          <cell r="C12" t="str">
            <v>来凤县网络应急指挥中心</v>
          </cell>
          <cell r="D12" t="str">
            <v>网络舆情监测岗</v>
          </cell>
          <cell r="E12" t="str">
            <v>14228007004001001</v>
          </cell>
          <cell r="F12" t="str">
            <v>1:3</v>
          </cell>
          <cell r="G12">
            <v>1</v>
          </cell>
          <cell r="H12" t="str">
            <v>85.93</v>
          </cell>
          <cell r="I12" t="str">
            <v>102.50</v>
          </cell>
          <cell r="J12" t="str">
            <v>188.43</v>
          </cell>
          <cell r="K12">
            <v>62.81</v>
          </cell>
        </row>
        <row r="12">
          <cell r="M12">
            <v>62.81</v>
          </cell>
          <cell r="N12">
            <v>3</v>
          </cell>
          <cell r="O12" t="str">
            <v> 
17674719581</v>
          </cell>
        </row>
        <row r="13">
          <cell r="A13" t="str">
            <v>李小红</v>
          </cell>
          <cell r="B13" t="str">
            <v>2142280104329</v>
          </cell>
          <cell r="C13" t="str">
            <v>来凤县投资建设服务中心</v>
          </cell>
          <cell r="D13" t="str">
            <v>财务会计岗</v>
          </cell>
          <cell r="E13" t="str">
            <v>14228007005001001</v>
          </cell>
          <cell r="F13" t="str">
            <v>1:3</v>
          </cell>
          <cell r="G13">
            <v>1</v>
          </cell>
          <cell r="H13" t="str">
            <v>84.39</v>
          </cell>
          <cell r="I13" t="str">
            <v>102.75</v>
          </cell>
          <cell r="J13" t="str">
            <v>187.14</v>
          </cell>
          <cell r="K13">
            <v>62.38</v>
          </cell>
          <cell r="L13">
            <v>5</v>
          </cell>
          <cell r="M13">
            <v>67.38</v>
          </cell>
          <cell r="N13">
            <v>1</v>
          </cell>
          <cell r="O13" t="str">
            <v> 
13032236977</v>
          </cell>
        </row>
        <row r="14">
          <cell r="A14" t="str">
            <v>田钰涵</v>
          </cell>
          <cell r="B14" t="str">
            <v>2142280103913</v>
          </cell>
          <cell r="C14" t="str">
            <v>来凤县投资建设服务中心</v>
          </cell>
          <cell r="D14" t="str">
            <v>财务会计岗</v>
          </cell>
          <cell r="E14" t="str">
            <v>14228007005001001</v>
          </cell>
          <cell r="F14" t="str">
            <v>1:3</v>
          </cell>
          <cell r="G14">
            <v>1</v>
          </cell>
          <cell r="H14" t="str">
            <v>98.20</v>
          </cell>
          <cell r="I14" t="str">
            <v>102.50</v>
          </cell>
          <cell r="J14" t="str">
            <v>200.70</v>
          </cell>
          <cell r="K14">
            <v>66.9</v>
          </cell>
        </row>
        <row r="14">
          <cell r="M14">
            <v>66.9</v>
          </cell>
          <cell r="N14">
            <v>2</v>
          </cell>
          <cell r="O14" t="str">
            <v> 
18229541629</v>
          </cell>
        </row>
        <row r="15">
          <cell r="A15" t="str">
            <v>郭玉琢</v>
          </cell>
          <cell r="B15" t="str">
            <v>2142280102130</v>
          </cell>
          <cell r="C15" t="str">
            <v>来凤县投资建设服务中心</v>
          </cell>
          <cell r="D15" t="str">
            <v>财务会计岗</v>
          </cell>
          <cell r="E15" t="str">
            <v>14228007005001001</v>
          </cell>
          <cell r="F15" t="str">
            <v>1:3</v>
          </cell>
          <cell r="G15">
            <v>1</v>
          </cell>
          <cell r="H15" t="str">
            <v>110.24</v>
          </cell>
          <cell r="I15" t="str">
            <v>87.50</v>
          </cell>
          <cell r="J15" t="str">
            <v>197.74</v>
          </cell>
          <cell r="K15">
            <v>65.9133333333333</v>
          </cell>
        </row>
        <row r="15">
          <cell r="M15">
            <v>65.9133333333333</v>
          </cell>
          <cell r="N15">
            <v>3</v>
          </cell>
          <cell r="O15" t="str">
            <v> 
15948158951</v>
          </cell>
        </row>
        <row r="16">
          <cell r="A16" t="str">
            <v>田倩</v>
          </cell>
          <cell r="B16" t="str">
            <v>2142280106007</v>
          </cell>
          <cell r="C16" t="str">
            <v>来凤县仙佛寺景区管理委员会</v>
          </cell>
          <cell r="D16" t="str">
            <v>景区管理岗</v>
          </cell>
          <cell r="E16" t="str">
            <v>14228007005002001</v>
          </cell>
          <cell r="F16" t="str">
            <v>1:3</v>
          </cell>
          <cell r="G16">
            <v>1</v>
          </cell>
          <cell r="H16" t="str">
            <v>104.01</v>
          </cell>
          <cell r="I16" t="str">
            <v>104.50</v>
          </cell>
          <cell r="J16" t="str">
            <v>208.51</v>
          </cell>
          <cell r="K16">
            <v>69.5033333333333</v>
          </cell>
        </row>
        <row r="16">
          <cell r="M16">
            <v>69.5033333333333</v>
          </cell>
          <cell r="N16">
            <v>1</v>
          </cell>
          <cell r="O16">
            <v>15172830203</v>
          </cell>
        </row>
        <row r="17">
          <cell r="A17" t="str">
            <v>覃琴</v>
          </cell>
          <cell r="B17" t="str">
            <v>2142280100119</v>
          </cell>
          <cell r="C17" t="str">
            <v>来凤县仙佛寺景区管理委员会</v>
          </cell>
          <cell r="D17" t="str">
            <v>景区管理岗</v>
          </cell>
          <cell r="E17" t="str">
            <v>14228007005002001</v>
          </cell>
          <cell r="F17" t="str">
            <v>1:3</v>
          </cell>
          <cell r="G17">
            <v>1</v>
          </cell>
          <cell r="H17" t="str">
            <v>78.91</v>
          </cell>
          <cell r="I17" t="str">
            <v>115.25</v>
          </cell>
          <cell r="J17" t="str">
            <v>194.16</v>
          </cell>
          <cell r="K17">
            <v>64.72</v>
          </cell>
        </row>
        <row r="17">
          <cell r="M17">
            <v>64.72</v>
          </cell>
          <cell r="N17">
            <v>2</v>
          </cell>
          <cell r="O17" t="str">
            <v> 
18811139245</v>
          </cell>
        </row>
        <row r="18">
          <cell r="A18" t="str">
            <v>倪家驹</v>
          </cell>
          <cell r="B18" t="str">
            <v>2142280100208</v>
          </cell>
          <cell r="C18" t="str">
            <v>来凤县仙佛寺景区管理委员会</v>
          </cell>
          <cell r="D18" t="str">
            <v>景区管理岗</v>
          </cell>
          <cell r="E18" t="str">
            <v>14228007005002001</v>
          </cell>
          <cell r="F18" t="str">
            <v>1:3</v>
          </cell>
          <cell r="G18">
            <v>1</v>
          </cell>
          <cell r="H18" t="str">
            <v>93.76</v>
          </cell>
          <cell r="I18" t="str">
            <v>96.50</v>
          </cell>
          <cell r="J18" t="str">
            <v>190.26</v>
          </cell>
          <cell r="K18">
            <v>63.42</v>
          </cell>
        </row>
        <row r="18">
          <cell r="M18">
            <v>63.42</v>
          </cell>
          <cell r="N18">
            <v>3</v>
          </cell>
          <cell r="O18" t="str">
            <v> 
13648224678</v>
          </cell>
        </row>
        <row r="19">
          <cell r="A19" t="str">
            <v>秦铭祚</v>
          </cell>
          <cell r="B19" t="str">
            <v>3142280405313</v>
          </cell>
          <cell r="C19" t="str">
            <v>来凤县四合化工产业园管理服务中心</v>
          </cell>
          <cell r="D19" t="str">
            <v>产业化工岗</v>
          </cell>
          <cell r="E19" t="str">
            <v>14228007005003001</v>
          </cell>
          <cell r="F19" t="str">
            <v>1:3</v>
          </cell>
          <cell r="G19">
            <v>2</v>
          </cell>
          <cell r="H19" t="str">
            <v>103.82</v>
          </cell>
          <cell r="I19" t="str">
            <v>96.00</v>
          </cell>
          <cell r="J19" t="str">
            <v>199.82</v>
          </cell>
          <cell r="K19">
            <v>66.6066666666667</v>
          </cell>
        </row>
        <row r="19">
          <cell r="M19">
            <v>66.6066666666667</v>
          </cell>
          <cell r="N19">
            <v>1</v>
          </cell>
          <cell r="O19" t="str">
            <v> 
15730879123</v>
          </cell>
        </row>
        <row r="20">
          <cell r="A20" t="str">
            <v>温海涛</v>
          </cell>
          <cell r="B20" t="str">
            <v>3142280400505</v>
          </cell>
          <cell r="C20" t="str">
            <v>来凤县四合化工产业园管理服务中心</v>
          </cell>
          <cell r="D20" t="str">
            <v>产业化工岗</v>
          </cell>
          <cell r="E20" t="str">
            <v>14228007005003001</v>
          </cell>
          <cell r="F20" t="str">
            <v>1:3</v>
          </cell>
          <cell r="G20">
            <v>2</v>
          </cell>
          <cell r="H20" t="str">
            <v>104.93</v>
          </cell>
          <cell r="I20" t="str">
            <v>90.25</v>
          </cell>
          <cell r="J20" t="str">
            <v>195.18</v>
          </cell>
          <cell r="K20">
            <v>65.06</v>
          </cell>
        </row>
        <row r="20">
          <cell r="M20">
            <v>65.06</v>
          </cell>
          <cell r="N20">
            <v>2</v>
          </cell>
          <cell r="O20">
            <v>15997721926</v>
          </cell>
        </row>
        <row r="21">
          <cell r="A21" t="str">
            <v>朱澳</v>
          </cell>
          <cell r="B21" t="str">
            <v>3142280401216</v>
          </cell>
          <cell r="C21" t="str">
            <v>来凤县四合化工产业园管理服务中心</v>
          </cell>
          <cell r="D21" t="str">
            <v>产业化工岗</v>
          </cell>
          <cell r="E21" t="str">
            <v>14228007005003001</v>
          </cell>
          <cell r="F21" t="str">
            <v>1:3</v>
          </cell>
          <cell r="G21">
            <v>2</v>
          </cell>
          <cell r="H21" t="str">
            <v>97.49</v>
          </cell>
          <cell r="I21" t="str">
            <v>97.00</v>
          </cell>
          <cell r="J21" t="str">
            <v>194.49</v>
          </cell>
          <cell r="K21">
            <v>64.83</v>
          </cell>
        </row>
        <row r="21">
          <cell r="M21">
            <v>64.83</v>
          </cell>
          <cell r="N21">
            <v>3</v>
          </cell>
          <cell r="O21" t="str">
            <v> 
18671547792</v>
          </cell>
        </row>
        <row r="22">
          <cell r="A22" t="str">
            <v>何燚</v>
          </cell>
          <cell r="B22" t="str">
            <v>3142280401304</v>
          </cell>
          <cell r="C22" t="str">
            <v>来凤县四合化工产业园管理服务中心</v>
          </cell>
          <cell r="D22" t="str">
            <v>产业化工岗</v>
          </cell>
          <cell r="E22" t="str">
            <v>14228007005003001</v>
          </cell>
          <cell r="F22" t="str">
            <v>1:3</v>
          </cell>
          <cell r="G22">
            <v>2</v>
          </cell>
          <cell r="H22" t="str">
            <v>104.68</v>
          </cell>
          <cell r="I22" t="str">
            <v>87.75</v>
          </cell>
          <cell r="J22" t="str">
            <v>192.43</v>
          </cell>
          <cell r="K22">
            <v>64.1433333333333</v>
          </cell>
        </row>
        <row r="22">
          <cell r="M22">
            <v>64.1433333333333</v>
          </cell>
          <cell r="N22">
            <v>4</v>
          </cell>
          <cell r="O22">
            <v>18772291995</v>
          </cell>
        </row>
        <row r="23">
          <cell r="A23" t="str">
            <v>廖华宇</v>
          </cell>
          <cell r="B23" t="str">
            <v>3142280403827</v>
          </cell>
          <cell r="C23" t="str">
            <v>来凤县四合化工产业园管理服务中心</v>
          </cell>
          <cell r="D23" t="str">
            <v>产业化工岗</v>
          </cell>
          <cell r="E23" t="str">
            <v>14228007005003001</v>
          </cell>
          <cell r="F23" t="str">
            <v>1:3</v>
          </cell>
          <cell r="G23">
            <v>2</v>
          </cell>
          <cell r="H23" t="str">
            <v>98.52</v>
          </cell>
          <cell r="I23" t="str">
            <v>78.50</v>
          </cell>
          <cell r="J23" t="str">
            <v>177.02</v>
          </cell>
          <cell r="K23">
            <v>59.0066666666667</v>
          </cell>
          <cell r="L23">
            <v>5</v>
          </cell>
          <cell r="M23">
            <v>64.0066666666667</v>
          </cell>
          <cell r="N23">
            <v>5</v>
          </cell>
          <cell r="O23" t="str">
            <v> 
18607263313</v>
          </cell>
        </row>
        <row r="24">
          <cell r="A24" t="str">
            <v>廖彬钞</v>
          </cell>
          <cell r="B24" t="str">
            <v>3142280400226</v>
          </cell>
          <cell r="C24" t="str">
            <v>来凤县四合化工产业园管理服务中心</v>
          </cell>
          <cell r="D24" t="str">
            <v>产业化工岗</v>
          </cell>
          <cell r="E24" t="str">
            <v>14228007005003001</v>
          </cell>
          <cell r="F24" t="str">
            <v>1:3</v>
          </cell>
          <cell r="G24">
            <v>2</v>
          </cell>
          <cell r="H24" t="str">
            <v>104.50</v>
          </cell>
          <cell r="I24" t="str">
            <v>86.75</v>
          </cell>
          <cell r="J24" t="str">
            <v>191.25</v>
          </cell>
          <cell r="K24">
            <v>63.75</v>
          </cell>
        </row>
        <row r="24">
          <cell r="M24">
            <v>63.75</v>
          </cell>
          <cell r="N24">
            <v>6</v>
          </cell>
          <cell r="O24" t="str">
            <v> 
17725072407</v>
          </cell>
        </row>
        <row r="25">
          <cell r="A25" t="str">
            <v>刘美满</v>
          </cell>
          <cell r="B25" t="str">
            <v>1142280703223</v>
          </cell>
          <cell r="C25" t="str">
            <v>来凤县四合化工产业园管理服务中心</v>
          </cell>
          <cell r="D25" t="str">
            <v>办公室综合岗</v>
          </cell>
          <cell r="E25" t="str">
            <v>14228007005003002</v>
          </cell>
          <cell r="F25" t="str">
            <v>1:3</v>
          </cell>
          <cell r="G25">
            <v>1</v>
          </cell>
          <cell r="H25" t="str">
            <v>106.71</v>
          </cell>
          <cell r="I25" t="str">
            <v>83.25</v>
          </cell>
          <cell r="J25" t="str">
            <v>189.96</v>
          </cell>
          <cell r="K25">
            <v>63.32</v>
          </cell>
        </row>
        <row r="25">
          <cell r="M25">
            <v>63.32</v>
          </cell>
          <cell r="N25">
            <v>1</v>
          </cell>
          <cell r="O25">
            <v>18372500502</v>
          </cell>
        </row>
        <row r="26">
          <cell r="A26" t="str">
            <v>覃航</v>
          </cell>
          <cell r="B26" t="str">
            <v>1142280703721</v>
          </cell>
          <cell r="C26" t="str">
            <v>来凤县四合化工产业园管理服务中心</v>
          </cell>
          <cell r="D26" t="str">
            <v>办公室综合岗</v>
          </cell>
          <cell r="E26" t="str">
            <v>14228007005003002</v>
          </cell>
          <cell r="F26" t="str">
            <v>1:3</v>
          </cell>
          <cell r="G26">
            <v>1</v>
          </cell>
          <cell r="H26" t="str">
            <v>95.79</v>
          </cell>
          <cell r="I26" t="str">
            <v>89.75</v>
          </cell>
          <cell r="J26" t="str">
            <v>185.54</v>
          </cell>
          <cell r="K26">
            <v>61.8466666666667</v>
          </cell>
        </row>
        <row r="26">
          <cell r="M26">
            <v>61.8466666666667</v>
          </cell>
          <cell r="N26">
            <v>2</v>
          </cell>
          <cell r="O26" t="str">
            <v> 
13647183062</v>
          </cell>
        </row>
        <row r="27">
          <cell r="A27" t="str">
            <v>吴浩</v>
          </cell>
          <cell r="B27" t="str">
            <v>1142280701325</v>
          </cell>
          <cell r="C27" t="str">
            <v>来凤县四合化工产业园管理服务中心</v>
          </cell>
          <cell r="D27" t="str">
            <v>办公室综合岗</v>
          </cell>
          <cell r="E27" t="str">
            <v>14228007005003002</v>
          </cell>
          <cell r="F27" t="str">
            <v>1:3</v>
          </cell>
          <cell r="G27">
            <v>1</v>
          </cell>
          <cell r="H27" t="str">
            <v>95.18</v>
          </cell>
          <cell r="I27" t="str">
            <v>90.25</v>
          </cell>
          <cell r="J27" t="str">
            <v>185.43</v>
          </cell>
          <cell r="K27">
            <v>61.81</v>
          </cell>
        </row>
        <row r="27">
          <cell r="M27">
            <v>61.81</v>
          </cell>
          <cell r="N27">
            <v>3</v>
          </cell>
          <cell r="O27" t="str">
            <v> 
18672245091</v>
          </cell>
        </row>
        <row r="28">
          <cell r="A28" t="str">
            <v>龙玲玲</v>
          </cell>
          <cell r="B28" t="str">
            <v>1142280700404</v>
          </cell>
          <cell r="C28" t="str">
            <v>来凤县开发区企业服务中心</v>
          </cell>
          <cell r="D28" t="str">
            <v>企业服务管理岗</v>
          </cell>
          <cell r="E28" t="str">
            <v>14228007006001001</v>
          </cell>
          <cell r="F28" t="str">
            <v>1:3</v>
          </cell>
          <cell r="G28">
            <v>1</v>
          </cell>
          <cell r="H28" t="str">
            <v>108.76</v>
          </cell>
          <cell r="I28" t="str">
            <v>98.25</v>
          </cell>
          <cell r="J28" t="str">
            <v>207.01</v>
          </cell>
          <cell r="K28">
            <v>69.0033333333333</v>
          </cell>
        </row>
        <row r="28">
          <cell r="M28">
            <v>69.0033333333333</v>
          </cell>
          <cell r="N28">
            <v>1</v>
          </cell>
          <cell r="O28" t="str">
            <v> 
13403044238</v>
          </cell>
        </row>
        <row r="29">
          <cell r="A29" t="str">
            <v>陶昱</v>
          </cell>
          <cell r="B29" t="str">
            <v>1142280700114</v>
          </cell>
          <cell r="C29" t="str">
            <v>来凤县开发区企业服务中心</v>
          </cell>
          <cell r="D29" t="str">
            <v>企业服务管理岗</v>
          </cell>
          <cell r="E29" t="str">
            <v>14228007006001001</v>
          </cell>
          <cell r="F29" t="str">
            <v>1:3</v>
          </cell>
          <cell r="G29">
            <v>1</v>
          </cell>
          <cell r="H29" t="str">
            <v>99.53</v>
          </cell>
          <cell r="I29" t="str">
            <v>106.50</v>
          </cell>
          <cell r="J29" t="str">
            <v>206.03</v>
          </cell>
          <cell r="K29">
            <v>68.6766666666667</v>
          </cell>
        </row>
        <row r="29">
          <cell r="M29">
            <v>68.6766666666667</v>
          </cell>
          <cell r="N29">
            <v>2</v>
          </cell>
          <cell r="O29">
            <v>18372562847</v>
          </cell>
        </row>
        <row r="30">
          <cell r="A30" t="str">
            <v>王爱芳</v>
          </cell>
          <cell r="B30" t="str">
            <v>1142280701911</v>
          </cell>
          <cell r="C30" t="str">
            <v>来凤县开发区企业服务中心</v>
          </cell>
          <cell r="D30" t="str">
            <v>企业服务管理岗</v>
          </cell>
          <cell r="E30" t="str">
            <v>14228007006001001</v>
          </cell>
          <cell r="F30" t="str">
            <v>1:3</v>
          </cell>
          <cell r="G30">
            <v>1</v>
          </cell>
          <cell r="H30" t="str">
            <v>99.35</v>
          </cell>
          <cell r="I30" t="str">
            <v>106.00</v>
          </cell>
          <cell r="J30" t="str">
            <v>205.35</v>
          </cell>
          <cell r="K30">
            <v>68.45</v>
          </cell>
        </row>
        <row r="30">
          <cell r="M30">
            <v>68.45</v>
          </cell>
          <cell r="N30">
            <v>3</v>
          </cell>
          <cell r="O30">
            <v>13732974419</v>
          </cell>
        </row>
        <row r="31">
          <cell r="A31" t="str">
            <v>陈欣萌</v>
          </cell>
          <cell r="B31" t="str">
            <v>1142280702523</v>
          </cell>
          <cell r="C31" t="str">
            <v>来凤县开发区企业服务中心</v>
          </cell>
          <cell r="D31" t="str">
            <v>企业发展规划岗</v>
          </cell>
          <cell r="E31" t="str">
            <v>14228007006001002</v>
          </cell>
          <cell r="F31" t="str">
            <v>1:3</v>
          </cell>
          <cell r="G31">
            <v>1</v>
          </cell>
          <cell r="H31" t="str">
            <v>106.64</v>
          </cell>
          <cell r="I31" t="str">
            <v>97.75</v>
          </cell>
          <cell r="J31" t="str">
            <v>204.39</v>
          </cell>
          <cell r="K31">
            <v>68.13</v>
          </cell>
        </row>
        <row r="31">
          <cell r="M31">
            <v>68.13</v>
          </cell>
          <cell r="N31">
            <v>1</v>
          </cell>
          <cell r="O31">
            <v>18851076151</v>
          </cell>
        </row>
        <row r="32">
          <cell r="A32" t="str">
            <v>向玉婷</v>
          </cell>
          <cell r="B32" t="str">
            <v>1142280702430</v>
          </cell>
          <cell r="C32" t="str">
            <v>来凤县开发区企业服务中心</v>
          </cell>
          <cell r="D32" t="str">
            <v>企业发展规划岗</v>
          </cell>
          <cell r="E32" t="str">
            <v>14228007006001002</v>
          </cell>
          <cell r="F32" t="str">
            <v>1:3</v>
          </cell>
          <cell r="G32">
            <v>1</v>
          </cell>
          <cell r="H32" t="str">
            <v>117.54</v>
          </cell>
          <cell r="I32" t="str">
            <v>85.75</v>
          </cell>
          <cell r="J32" t="str">
            <v>203.29</v>
          </cell>
          <cell r="K32">
            <v>67.7633333333333</v>
          </cell>
        </row>
        <row r="32">
          <cell r="M32">
            <v>67.7633333333333</v>
          </cell>
          <cell r="N32">
            <v>2</v>
          </cell>
          <cell r="O32" t="str">
            <v> 
15172935279</v>
          </cell>
        </row>
        <row r="33">
          <cell r="A33" t="str">
            <v>徐程程</v>
          </cell>
          <cell r="B33" t="str">
            <v>1142280702802</v>
          </cell>
          <cell r="C33" t="str">
            <v>来凤县开发区企业服务中心</v>
          </cell>
          <cell r="D33" t="str">
            <v>企业发展规划岗</v>
          </cell>
          <cell r="E33" t="str">
            <v>14228007006001002</v>
          </cell>
          <cell r="F33" t="str">
            <v>1:3</v>
          </cell>
          <cell r="G33">
            <v>1</v>
          </cell>
          <cell r="H33" t="str">
            <v>98.26</v>
          </cell>
          <cell r="I33" t="str">
            <v>103.50</v>
          </cell>
          <cell r="J33" t="str">
            <v>201.76</v>
          </cell>
          <cell r="K33">
            <v>67.2533333333333</v>
          </cell>
        </row>
        <row r="33">
          <cell r="M33">
            <v>67.2533333333333</v>
          </cell>
          <cell r="N33">
            <v>3</v>
          </cell>
          <cell r="O33" t="str">
            <v> 
18984803426</v>
          </cell>
        </row>
        <row r="34">
          <cell r="A34" t="str">
            <v>曹欣</v>
          </cell>
          <cell r="B34" t="str">
            <v>1142280702727</v>
          </cell>
          <cell r="C34" t="str">
            <v>来凤县开发区企业服务中心</v>
          </cell>
          <cell r="D34" t="str">
            <v>办公室综合岗</v>
          </cell>
          <cell r="E34" t="str">
            <v>14228007006001003</v>
          </cell>
          <cell r="F34" t="str">
            <v>1:3</v>
          </cell>
          <cell r="G34">
            <v>1</v>
          </cell>
          <cell r="H34" t="str">
            <v>100.79</v>
          </cell>
          <cell r="I34" t="str">
            <v>95.25</v>
          </cell>
          <cell r="J34" t="str">
            <v>196.04</v>
          </cell>
          <cell r="K34">
            <v>65.3466666666667</v>
          </cell>
        </row>
        <row r="34">
          <cell r="M34">
            <v>65.3466666666667</v>
          </cell>
          <cell r="N34">
            <v>1</v>
          </cell>
          <cell r="O34">
            <v>17683956926</v>
          </cell>
        </row>
        <row r="35">
          <cell r="A35" t="str">
            <v>孙欣</v>
          </cell>
          <cell r="B35" t="str">
            <v>1142280702927</v>
          </cell>
          <cell r="C35" t="str">
            <v>来凤县开发区企业服务中心</v>
          </cell>
          <cell r="D35" t="str">
            <v>办公室综合岗</v>
          </cell>
          <cell r="E35" t="str">
            <v>14228007006001003</v>
          </cell>
          <cell r="F35" t="str">
            <v>1:3</v>
          </cell>
          <cell r="G35">
            <v>1</v>
          </cell>
          <cell r="H35" t="str">
            <v>106.34</v>
          </cell>
          <cell r="I35" t="str">
            <v>86.75</v>
          </cell>
          <cell r="J35" t="str">
            <v>193.09</v>
          </cell>
          <cell r="K35">
            <v>64.3633333333333</v>
          </cell>
        </row>
        <row r="35">
          <cell r="M35">
            <v>64.3633333333333</v>
          </cell>
          <cell r="N35">
            <v>2</v>
          </cell>
          <cell r="O35" t="str">
            <v> 
18970997422</v>
          </cell>
        </row>
        <row r="36">
          <cell r="A36" t="str">
            <v>游琴</v>
          </cell>
          <cell r="B36" t="str">
            <v>1142280701217</v>
          </cell>
          <cell r="C36" t="str">
            <v>来凤县开发区企业服务中心</v>
          </cell>
          <cell r="D36" t="str">
            <v>办公室综合岗</v>
          </cell>
          <cell r="E36" t="str">
            <v>14228007006001003</v>
          </cell>
          <cell r="F36" t="str">
            <v>1:3</v>
          </cell>
          <cell r="G36">
            <v>1</v>
          </cell>
          <cell r="H36" t="str">
            <v>96.77</v>
          </cell>
          <cell r="I36" t="str">
            <v>85.50</v>
          </cell>
          <cell r="J36" t="str">
            <v>182.27</v>
          </cell>
          <cell r="K36">
            <v>60.7566666666667</v>
          </cell>
        </row>
        <row r="36">
          <cell r="M36">
            <v>60.7566666666667</v>
          </cell>
          <cell r="N36">
            <v>3</v>
          </cell>
          <cell r="O36" t="str">
            <v> 
15587431765</v>
          </cell>
        </row>
        <row r="37">
          <cell r="A37" t="str">
            <v>肖晗</v>
          </cell>
          <cell r="B37" t="str">
            <v>3142280403404</v>
          </cell>
          <cell r="C37" t="str">
            <v>来凤县开发区企业服务中心</v>
          </cell>
          <cell r="D37" t="str">
            <v>建筑工程岗</v>
          </cell>
          <cell r="E37" t="str">
            <v>14228007006001004</v>
          </cell>
          <cell r="F37" t="str">
            <v>1:3</v>
          </cell>
          <cell r="G37">
            <v>1</v>
          </cell>
          <cell r="H37" t="str">
            <v>116.27</v>
          </cell>
          <cell r="I37" t="str">
            <v>101.25</v>
          </cell>
          <cell r="J37" t="str">
            <v>217.52</v>
          </cell>
          <cell r="K37">
            <v>72.5066666666667</v>
          </cell>
        </row>
        <row r="37">
          <cell r="M37">
            <v>72.5066666666667</v>
          </cell>
          <cell r="N37">
            <v>1</v>
          </cell>
          <cell r="O37" t="str">
            <v> 
15527892980</v>
          </cell>
        </row>
        <row r="38">
          <cell r="A38" t="str">
            <v>张雨田</v>
          </cell>
          <cell r="B38" t="str">
            <v>3142280401112</v>
          </cell>
          <cell r="C38" t="str">
            <v>来凤县开发区企业服务中心</v>
          </cell>
          <cell r="D38" t="str">
            <v>建筑工程岗</v>
          </cell>
          <cell r="E38" t="str">
            <v>14228007006001004</v>
          </cell>
          <cell r="F38" t="str">
            <v>1:3</v>
          </cell>
          <cell r="G38">
            <v>1</v>
          </cell>
          <cell r="H38" t="str">
            <v>115.91</v>
          </cell>
          <cell r="I38" t="str">
            <v>82.00</v>
          </cell>
          <cell r="J38" t="str">
            <v>197.91</v>
          </cell>
          <cell r="K38">
            <v>65.97</v>
          </cell>
        </row>
        <row r="38">
          <cell r="M38">
            <v>65.97</v>
          </cell>
          <cell r="N38">
            <v>2</v>
          </cell>
          <cell r="O38" t="str">
            <v> 
19986721408</v>
          </cell>
        </row>
        <row r="39">
          <cell r="A39" t="str">
            <v>吴秋艳</v>
          </cell>
          <cell r="B39" t="str">
            <v>3142280400109</v>
          </cell>
          <cell r="C39" t="str">
            <v>来凤县开发区企业服务中心</v>
          </cell>
          <cell r="D39" t="str">
            <v>建筑工程岗</v>
          </cell>
          <cell r="E39" t="str">
            <v>14228007006001004</v>
          </cell>
          <cell r="F39" t="str">
            <v>1:3</v>
          </cell>
          <cell r="G39">
            <v>1</v>
          </cell>
          <cell r="H39" t="str">
            <v>102.00</v>
          </cell>
          <cell r="I39" t="str">
            <v>95.00</v>
          </cell>
          <cell r="J39" t="str">
            <v>197.00</v>
          </cell>
          <cell r="K39">
            <v>65.6666666666667</v>
          </cell>
        </row>
        <row r="39">
          <cell r="M39">
            <v>65.6666666666667</v>
          </cell>
          <cell r="N39">
            <v>3</v>
          </cell>
          <cell r="O39" t="str">
            <v> 
17339839219</v>
          </cell>
        </row>
        <row r="40">
          <cell r="A40" t="str">
            <v>张懋</v>
          </cell>
          <cell r="B40" t="str">
            <v>3142280401504</v>
          </cell>
          <cell r="C40" t="str">
            <v>来凤县森林病虫害防治检疫站</v>
          </cell>
          <cell r="D40" t="str">
            <v>信息技术岗</v>
          </cell>
          <cell r="E40" t="str">
            <v>14228007007001001</v>
          </cell>
          <cell r="F40" t="str">
            <v>1:3</v>
          </cell>
          <cell r="G40">
            <v>1</v>
          </cell>
          <cell r="H40" t="str">
            <v>114.66</v>
          </cell>
          <cell r="I40" t="str">
            <v>95.25</v>
          </cell>
          <cell r="J40" t="str">
            <v>209.91</v>
          </cell>
          <cell r="K40">
            <v>69.97</v>
          </cell>
        </row>
        <row r="40">
          <cell r="M40">
            <v>69.97</v>
          </cell>
          <cell r="N40">
            <v>1</v>
          </cell>
          <cell r="O40" t="str">
            <v> 
18272011778</v>
          </cell>
        </row>
        <row r="41">
          <cell r="A41" t="str">
            <v>何月</v>
          </cell>
          <cell r="B41" t="str">
            <v>3142280403817</v>
          </cell>
          <cell r="C41" t="str">
            <v>来凤县森林病虫害防治检疫站</v>
          </cell>
          <cell r="D41" t="str">
            <v>信息技术岗</v>
          </cell>
          <cell r="E41" t="str">
            <v>14228007007001001</v>
          </cell>
          <cell r="F41" t="str">
            <v>1:3</v>
          </cell>
          <cell r="G41">
            <v>1</v>
          </cell>
          <cell r="H41" t="str">
            <v>96.34</v>
          </cell>
          <cell r="I41" t="str">
            <v>98.25</v>
          </cell>
          <cell r="J41" t="str">
            <v>194.59</v>
          </cell>
          <cell r="K41">
            <v>64.8633333333333</v>
          </cell>
        </row>
        <row r="41">
          <cell r="M41">
            <v>64.8633333333333</v>
          </cell>
          <cell r="N41">
            <v>2</v>
          </cell>
          <cell r="O41" t="str">
            <v> 
18672047810</v>
          </cell>
        </row>
        <row r="42">
          <cell r="A42" t="str">
            <v>罗楫泮</v>
          </cell>
          <cell r="B42" t="str">
            <v>3142280404030</v>
          </cell>
          <cell r="C42" t="str">
            <v>来凤县森林病虫害防治检疫站</v>
          </cell>
          <cell r="D42" t="str">
            <v>信息技术岗</v>
          </cell>
          <cell r="E42" t="str">
            <v>14228007007001001</v>
          </cell>
          <cell r="F42" t="str">
            <v>1:3</v>
          </cell>
          <cell r="G42">
            <v>1</v>
          </cell>
          <cell r="H42" t="str">
            <v>105.07</v>
          </cell>
          <cell r="I42" t="str">
            <v>82.25</v>
          </cell>
          <cell r="J42" t="str">
            <v>187.32</v>
          </cell>
          <cell r="K42">
            <v>62.44</v>
          </cell>
        </row>
        <row r="42">
          <cell r="M42">
            <v>62.44</v>
          </cell>
          <cell r="N42">
            <v>3</v>
          </cell>
          <cell r="O42" t="str">
            <v> 
13872732561</v>
          </cell>
        </row>
        <row r="43">
          <cell r="A43" t="str">
            <v>刘俊伶</v>
          </cell>
          <cell r="B43" t="str">
            <v>3142280400214</v>
          </cell>
          <cell r="C43" t="str">
            <v>来凤县国有胡家坪林场</v>
          </cell>
          <cell r="D43" t="str">
            <v>数据分析岗</v>
          </cell>
          <cell r="E43" t="str">
            <v>14228007007002001</v>
          </cell>
          <cell r="F43" t="str">
            <v>1:3</v>
          </cell>
          <cell r="G43">
            <v>1</v>
          </cell>
          <cell r="H43" t="str">
            <v>95.39</v>
          </cell>
          <cell r="I43" t="str">
            <v>106.25</v>
          </cell>
          <cell r="J43" t="str">
            <v>201.64</v>
          </cell>
          <cell r="K43">
            <v>67.2133333333333</v>
          </cell>
        </row>
        <row r="43">
          <cell r="M43">
            <v>67.2133333333333</v>
          </cell>
          <cell r="N43">
            <v>1</v>
          </cell>
          <cell r="O43" t="str">
            <v> 
15123635715</v>
          </cell>
        </row>
        <row r="44">
          <cell r="A44" t="str">
            <v>张才杰</v>
          </cell>
          <cell r="B44" t="str">
            <v>3142280400917</v>
          </cell>
          <cell r="C44" t="str">
            <v>来凤县国有胡家坪林场</v>
          </cell>
          <cell r="D44" t="str">
            <v>数据分析岗</v>
          </cell>
          <cell r="E44" t="str">
            <v>14228007007002001</v>
          </cell>
          <cell r="F44" t="str">
            <v>1:3</v>
          </cell>
          <cell r="G44">
            <v>1</v>
          </cell>
          <cell r="H44" t="str">
            <v>106.27</v>
          </cell>
          <cell r="I44" t="str">
            <v>92.00</v>
          </cell>
          <cell r="J44" t="str">
            <v>198.27</v>
          </cell>
          <cell r="K44">
            <v>66.09</v>
          </cell>
        </row>
        <row r="44">
          <cell r="M44">
            <v>66.09</v>
          </cell>
          <cell r="N44">
            <v>2</v>
          </cell>
          <cell r="O44" t="str">
            <v> 
17369433186</v>
          </cell>
        </row>
        <row r="45">
          <cell r="A45" t="str">
            <v>谭雅心</v>
          </cell>
          <cell r="B45" t="str">
            <v>3142280404218</v>
          </cell>
          <cell r="C45" t="str">
            <v>来凤县国有胡家坪林场</v>
          </cell>
          <cell r="D45" t="str">
            <v>数据分析岗</v>
          </cell>
          <cell r="E45" t="str">
            <v>14228007007002001</v>
          </cell>
          <cell r="F45" t="str">
            <v>1:3</v>
          </cell>
          <cell r="G45">
            <v>1</v>
          </cell>
          <cell r="H45" t="str">
            <v>80.53</v>
          </cell>
          <cell r="I45" t="str">
            <v>105.75</v>
          </cell>
          <cell r="J45" t="str">
            <v>186.28</v>
          </cell>
          <cell r="K45">
            <v>62.0933333333333</v>
          </cell>
        </row>
        <row r="45">
          <cell r="M45">
            <v>62.0933333333333</v>
          </cell>
          <cell r="N45">
            <v>3</v>
          </cell>
          <cell r="O45" t="str">
            <v> 
18986857386</v>
          </cell>
        </row>
        <row r="46">
          <cell r="A46" t="str">
            <v>向甜甜</v>
          </cell>
          <cell r="B46" t="str">
            <v>1142280703410</v>
          </cell>
          <cell r="C46" t="str">
            <v>来凤县文化旅游市场综合执法大队</v>
          </cell>
          <cell r="D46" t="str">
            <v>文化旅游执法岗</v>
          </cell>
          <cell r="E46" t="str">
            <v>14228007008001001</v>
          </cell>
          <cell r="F46" t="str">
            <v>1:3</v>
          </cell>
          <cell r="G46">
            <v>1</v>
          </cell>
          <cell r="H46" t="str">
            <v>99.94</v>
          </cell>
          <cell r="I46" t="str">
            <v>100.25</v>
          </cell>
          <cell r="J46" t="str">
            <v>200.19</v>
          </cell>
          <cell r="K46">
            <v>66.73</v>
          </cell>
        </row>
        <row r="46">
          <cell r="M46">
            <v>66.73</v>
          </cell>
          <cell r="N46">
            <v>1</v>
          </cell>
          <cell r="O46" t="str">
            <v> 
18671899016</v>
          </cell>
        </row>
        <row r="47">
          <cell r="A47" t="str">
            <v>余召龙</v>
          </cell>
          <cell r="B47" t="str">
            <v>1142280703006</v>
          </cell>
          <cell r="C47" t="str">
            <v>来凤县文化旅游市场综合执法大队</v>
          </cell>
          <cell r="D47" t="str">
            <v>文化旅游执法岗</v>
          </cell>
          <cell r="E47" t="str">
            <v>14228007008001001</v>
          </cell>
          <cell r="F47" t="str">
            <v>1:3</v>
          </cell>
          <cell r="G47">
            <v>1</v>
          </cell>
          <cell r="H47" t="str">
            <v>95.06</v>
          </cell>
          <cell r="I47" t="str">
            <v>102.00</v>
          </cell>
          <cell r="J47" t="str">
            <v>197.06</v>
          </cell>
          <cell r="K47">
            <v>65.6866666666667</v>
          </cell>
        </row>
        <row r="47">
          <cell r="M47">
            <v>65.6866666666667</v>
          </cell>
          <cell r="N47">
            <v>2</v>
          </cell>
          <cell r="O47" t="str">
            <v> 
19972794481</v>
          </cell>
        </row>
        <row r="48">
          <cell r="A48" t="str">
            <v>邓雄源</v>
          </cell>
          <cell r="B48" t="str">
            <v>1142280703230</v>
          </cell>
          <cell r="C48" t="str">
            <v>来凤县文化旅游市场综合执法大队</v>
          </cell>
          <cell r="D48" t="str">
            <v>文化旅游执法岗</v>
          </cell>
          <cell r="E48" t="str">
            <v>14228007008001001</v>
          </cell>
          <cell r="F48" t="str">
            <v>1:3</v>
          </cell>
          <cell r="G48">
            <v>1</v>
          </cell>
          <cell r="H48" t="str">
            <v>100.70</v>
          </cell>
          <cell r="I48" t="str">
            <v>92.75</v>
          </cell>
          <cell r="J48" t="str">
            <v>193.45</v>
          </cell>
          <cell r="K48">
            <v>64.4833333333333</v>
          </cell>
        </row>
        <row r="48">
          <cell r="M48">
            <v>64.4833333333333</v>
          </cell>
          <cell r="N48">
            <v>3</v>
          </cell>
          <cell r="O48" t="str">
            <v> 
17683955048</v>
          </cell>
        </row>
        <row r="49">
          <cell r="A49" t="str">
            <v>谢奎</v>
          </cell>
          <cell r="B49" t="str">
            <v>1142280704315</v>
          </cell>
          <cell r="C49" t="str">
            <v>来凤县文化旅游市场综合执法大队</v>
          </cell>
          <cell r="D49" t="str">
            <v>文化旅游市场管理岗</v>
          </cell>
          <cell r="E49" t="str">
            <v>14228007008001002</v>
          </cell>
          <cell r="F49" t="str">
            <v>1:3</v>
          </cell>
          <cell r="G49">
            <v>1</v>
          </cell>
          <cell r="H49" t="str">
            <v>121.34</v>
          </cell>
          <cell r="I49" t="str">
            <v>96.75</v>
          </cell>
          <cell r="J49" t="str">
            <v>218.09</v>
          </cell>
          <cell r="K49">
            <v>72.6966666666667</v>
          </cell>
        </row>
        <row r="49">
          <cell r="M49">
            <v>72.6966666666667</v>
          </cell>
          <cell r="N49">
            <v>1</v>
          </cell>
          <cell r="O49" t="str">
            <v> 
15172957376</v>
          </cell>
        </row>
        <row r="50">
          <cell r="A50" t="str">
            <v>池泳洁</v>
          </cell>
          <cell r="B50" t="str">
            <v>1142280701609</v>
          </cell>
          <cell r="C50" t="str">
            <v>来凤县文化旅游市场综合执法大队</v>
          </cell>
          <cell r="D50" t="str">
            <v>文化旅游市场管理岗</v>
          </cell>
          <cell r="E50" t="str">
            <v>14228007008001002</v>
          </cell>
          <cell r="F50" t="str">
            <v>1:3</v>
          </cell>
          <cell r="G50">
            <v>1</v>
          </cell>
          <cell r="H50" t="str">
            <v>118.03</v>
          </cell>
          <cell r="I50" t="str">
            <v>97.00</v>
          </cell>
          <cell r="J50" t="str">
            <v>215.03</v>
          </cell>
          <cell r="K50">
            <v>71.6766666666667</v>
          </cell>
        </row>
        <row r="50">
          <cell r="M50">
            <v>71.6766666666667</v>
          </cell>
          <cell r="N50">
            <v>2</v>
          </cell>
          <cell r="O50" t="str">
            <v> 
15528331918</v>
          </cell>
        </row>
        <row r="51">
          <cell r="A51" t="str">
            <v>罗薇茜</v>
          </cell>
          <cell r="B51" t="str">
            <v>1142280702801</v>
          </cell>
          <cell r="C51" t="str">
            <v>来凤县文化旅游市场综合执法大队</v>
          </cell>
          <cell r="D51" t="str">
            <v>文化旅游市场管理岗</v>
          </cell>
          <cell r="E51" t="str">
            <v>14228007008001002</v>
          </cell>
          <cell r="F51" t="str">
            <v>1:3</v>
          </cell>
          <cell r="G51">
            <v>1</v>
          </cell>
          <cell r="H51" t="str">
            <v>116.89</v>
          </cell>
          <cell r="I51" t="str">
            <v>96.25</v>
          </cell>
          <cell r="J51" t="str">
            <v>213.14</v>
          </cell>
          <cell r="K51">
            <v>71.0466666666667</v>
          </cell>
        </row>
        <row r="51">
          <cell r="M51">
            <v>71.0466666666667</v>
          </cell>
          <cell r="N51">
            <v>3</v>
          </cell>
          <cell r="O51" t="str">
            <v> 
13251273996</v>
          </cell>
        </row>
        <row r="52">
          <cell r="A52" t="str">
            <v>许鹏薄</v>
          </cell>
          <cell r="B52" t="str">
            <v>2142280107019</v>
          </cell>
          <cell r="C52" t="str">
            <v>来凤县文物事业管理局</v>
          </cell>
          <cell r="D52" t="str">
            <v>文物保护岗</v>
          </cell>
          <cell r="E52" t="str">
            <v>14228007008002001</v>
          </cell>
          <cell r="F52" t="str">
            <v>1:3</v>
          </cell>
          <cell r="G52">
            <v>1</v>
          </cell>
          <cell r="H52" t="str">
            <v>97.78</v>
          </cell>
          <cell r="I52" t="str">
            <v>100.75</v>
          </cell>
          <cell r="J52" t="str">
            <v>198.53</v>
          </cell>
          <cell r="K52">
            <v>66.1766666666667</v>
          </cell>
        </row>
        <row r="52">
          <cell r="M52">
            <v>66.1766666666667</v>
          </cell>
          <cell r="N52">
            <v>1</v>
          </cell>
          <cell r="O52" t="str">
            <v> 
13608028271</v>
          </cell>
        </row>
        <row r="53">
          <cell r="A53" t="str">
            <v>罗婧欢</v>
          </cell>
          <cell r="B53" t="str">
            <v>2142280102315</v>
          </cell>
          <cell r="C53" t="str">
            <v>来凤县文物事业管理局</v>
          </cell>
          <cell r="D53" t="str">
            <v>文物保护岗</v>
          </cell>
          <cell r="E53" t="str">
            <v>14228007008002001</v>
          </cell>
          <cell r="F53" t="str">
            <v>1:3</v>
          </cell>
          <cell r="G53">
            <v>1</v>
          </cell>
          <cell r="H53" t="str">
            <v>101.94</v>
          </cell>
          <cell r="I53" t="str">
            <v>95.50</v>
          </cell>
          <cell r="J53" t="str">
            <v>197.44</v>
          </cell>
          <cell r="K53">
            <v>65.8133333333333</v>
          </cell>
        </row>
        <row r="53">
          <cell r="M53">
            <v>65.8133333333333</v>
          </cell>
          <cell r="N53">
            <v>2</v>
          </cell>
          <cell r="O53" t="str">
            <v> 
18671817290</v>
          </cell>
        </row>
        <row r="54">
          <cell r="A54" t="str">
            <v>覃桢婷</v>
          </cell>
          <cell r="B54" t="str">
            <v>2142280102630</v>
          </cell>
          <cell r="C54" t="str">
            <v>来凤县文物事业管理局</v>
          </cell>
          <cell r="D54" t="str">
            <v>文物保护岗</v>
          </cell>
          <cell r="E54" t="str">
            <v>14228007008002001</v>
          </cell>
          <cell r="F54" t="str">
            <v>1:3</v>
          </cell>
          <cell r="G54">
            <v>1</v>
          </cell>
          <cell r="H54" t="str">
            <v>90.81</v>
          </cell>
          <cell r="I54" t="str">
            <v>101.00</v>
          </cell>
          <cell r="J54" t="str">
            <v>191.81</v>
          </cell>
          <cell r="K54">
            <v>63.9366666666667</v>
          </cell>
        </row>
        <row r="54">
          <cell r="M54">
            <v>63.9366666666667</v>
          </cell>
          <cell r="N54">
            <v>3</v>
          </cell>
          <cell r="O54" t="str">
            <v> 
17371814128</v>
          </cell>
        </row>
        <row r="55">
          <cell r="A55" t="str">
            <v>龙思静</v>
          </cell>
          <cell r="B55" t="str">
            <v>1142280702502</v>
          </cell>
          <cell r="C55" t="str">
            <v>来凤县农业综合执法大队</v>
          </cell>
          <cell r="D55" t="str">
            <v>农业执法岗</v>
          </cell>
          <cell r="E55" t="str">
            <v>14228007009001001</v>
          </cell>
          <cell r="F55" t="str">
            <v>1:3</v>
          </cell>
          <cell r="G55">
            <v>2</v>
          </cell>
          <cell r="H55" t="str">
            <v>103.67</v>
          </cell>
          <cell r="I55" t="str">
            <v>102.25</v>
          </cell>
          <cell r="J55" t="str">
            <v>205.92</v>
          </cell>
          <cell r="K55">
            <v>68.64</v>
          </cell>
        </row>
        <row r="55">
          <cell r="M55">
            <v>68.64</v>
          </cell>
          <cell r="N55">
            <v>1</v>
          </cell>
          <cell r="O55" t="str">
            <v> 
15680635587</v>
          </cell>
        </row>
        <row r="56">
          <cell r="A56" t="str">
            <v>吕仕丹</v>
          </cell>
          <cell r="B56" t="str">
            <v>1142280703315</v>
          </cell>
          <cell r="C56" t="str">
            <v>来凤县农业综合执法大队</v>
          </cell>
          <cell r="D56" t="str">
            <v>农业执法岗</v>
          </cell>
          <cell r="E56" t="str">
            <v>14228007009001001</v>
          </cell>
          <cell r="F56" t="str">
            <v>1:3</v>
          </cell>
          <cell r="G56">
            <v>2</v>
          </cell>
          <cell r="H56" t="str">
            <v>106.26</v>
          </cell>
          <cell r="I56" t="str">
            <v>96.75</v>
          </cell>
          <cell r="J56" t="str">
            <v>203.01</v>
          </cell>
          <cell r="K56">
            <v>67.67</v>
          </cell>
        </row>
        <row r="56">
          <cell r="M56">
            <v>67.67</v>
          </cell>
          <cell r="N56">
            <v>2</v>
          </cell>
          <cell r="O56" t="str">
            <v> 
15090704862</v>
          </cell>
        </row>
        <row r="57">
          <cell r="A57" t="str">
            <v>舒畅</v>
          </cell>
          <cell r="B57" t="str">
            <v>1142280701124</v>
          </cell>
          <cell r="C57" t="str">
            <v>来凤县农业综合执法大队</v>
          </cell>
          <cell r="D57" t="str">
            <v>农业执法岗</v>
          </cell>
          <cell r="E57" t="str">
            <v>14228007009001001</v>
          </cell>
          <cell r="F57" t="str">
            <v>1:3</v>
          </cell>
          <cell r="G57">
            <v>2</v>
          </cell>
          <cell r="H57" t="str">
            <v>104.97</v>
          </cell>
          <cell r="I57" t="str">
            <v>97.50</v>
          </cell>
          <cell r="J57" t="str">
            <v>202.47</v>
          </cell>
          <cell r="K57">
            <v>67.49</v>
          </cell>
        </row>
        <row r="57">
          <cell r="M57">
            <v>67.49</v>
          </cell>
          <cell r="N57">
            <v>3</v>
          </cell>
          <cell r="O57" t="str">
            <v> 
13971888122</v>
          </cell>
        </row>
        <row r="58">
          <cell r="A58" t="str">
            <v>田曦辰</v>
          </cell>
          <cell r="B58" t="str">
            <v>1142280702823</v>
          </cell>
          <cell r="C58" t="str">
            <v>来凤县农业综合执法大队</v>
          </cell>
          <cell r="D58" t="str">
            <v>农业执法岗</v>
          </cell>
          <cell r="E58" t="str">
            <v>14228007009001001</v>
          </cell>
          <cell r="F58" t="str">
            <v>1:3</v>
          </cell>
          <cell r="G58">
            <v>2</v>
          </cell>
          <cell r="H58" t="str">
            <v>103.51</v>
          </cell>
          <cell r="I58" t="str">
            <v>98.50</v>
          </cell>
          <cell r="J58" t="str">
            <v>202.01</v>
          </cell>
          <cell r="K58">
            <v>67.3366666666667</v>
          </cell>
        </row>
        <row r="58">
          <cell r="M58">
            <v>67.3366666666667</v>
          </cell>
          <cell r="N58">
            <v>4</v>
          </cell>
          <cell r="O58" t="str">
            <v> 
13403035445</v>
          </cell>
        </row>
        <row r="59">
          <cell r="A59" t="str">
            <v>向好静</v>
          </cell>
          <cell r="B59" t="str">
            <v>1142280702819</v>
          </cell>
          <cell r="C59" t="str">
            <v>来凤县农业综合执法大队</v>
          </cell>
          <cell r="D59" t="str">
            <v>农业执法岗</v>
          </cell>
          <cell r="E59" t="str">
            <v>14228007009001001</v>
          </cell>
          <cell r="F59" t="str">
            <v>1:3</v>
          </cell>
          <cell r="G59">
            <v>2</v>
          </cell>
          <cell r="H59" t="str">
            <v>103.61</v>
          </cell>
          <cell r="I59" t="str">
            <v>92.75</v>
          </cell>
          <cell r="J59" t="str">
            <v>196.36</v>
          </cell>
          <cell r="K59">
            <v>65.4533333333333</v>
          </cell>
        </row>
        <row r="59">
          <cell r="M59">
            <v>65.4533333333333</v>
          </cell>
          <cell r="N59">
            <v>5</v>
          </cell>
          <cell r="O59" t="str">
            <v> 
15172882518</v>
          </cell>
        </row>
        <row r="60">
          <cell r="A60" t="str">
            <v>王逐</v>
          </cell>
          <cell r="B60" t="str">
            <v>1142280704506</v>
          </cell>
          <cell r="C60" t="str">
            <v>来凤县农业综合执法大队</v>
          </cell>
          <cell r="D60" t="str">
            <v>农业执法岗</v>
          </cell>
          <cell r="E60" t="str">
            <v>14228007009001001</v>
          </cell>
          <cell r="F60" t="str">
            <v>1:3</v>
          </cell>
          <cell r="G60">
            <v>2</v>
          </cell>
          <cell r="H60" t="str">
            <v>96.03</v>
          </cell>
          <cell r="I60" t="str">
            <v>99.75</v>
          </cell>
          <cell r="J60" t="str">
            <v>195.78</v>
          </cell>
          <cell r="K60">
            <v>65.26</v>
          </cell>
        </row>
        <row r="60">
          <cell r="M60">
            <v>65.26</v>
          </cell>
          <cell r="N60">
            <v>6</v>
          </cell>
          <cell r="O60" t="str">
            <v> 
13259610761</v>
          </cell>
        </row>
        <row r="61">
          <cell r="A61" t="str">
            <v>周芃</v>
          </cell>
          <cell r="B61" t="str">
            <v>3142280405108</v>
          </cell>
          <cell r="C61" t="str">
            <v>来凤县生态能源局</v>
          </cell>
          <cell r="D61" t="str">
            <v>信息统计岗</v>
          </cell>
          <cell r="E61" t="str">
            <v>14228007009002001</v>
          </cell>
          <cell r="F61" t="str">
            <v>1:3</v>
          </cell>
          <cell r="G61">
            <v>1</v>
          </cell>
          <cell r="H61" t="str">
            <v>117.12</v>
          </cell>
          <cell r="I61" t="str">
            <v>93.25</v>
          </cell>
          <cell r="J61" t="str">
            <v>210.37</v>
          </cell>
          <cell r="K61">
            <v>70.1233333333333</v>
          </cell>
        </row>
        <row r="61">
          <cell r="M61">
            <v>70.1233333333333</v>
          </cell>
          <cell r="N61">
            <v>1</v>
          </cell>
          <cell r="O61">
            <v>18107185222</v>
          </cell>
        </row>
        <row r="62">
          <cell r="A62" t="str">
            <v>徐博雯</v>
          </cell>
          <cell r="B62" t="str">
            <v>3142280405102</v>
          </cell>
          <cell r="C62" t="str">
            <v>来凤县生态能源局</v>
          </cell>
          <cell r="D62" t="str">
            <v>信息统计岗</v>
          </cell>
          <cell r="E62" t="str">
            <v>14228007009002001</v>
          </cell>
          <cell r="F62" t="str">
            <v>1:3</v>
          </cell>
          <cell r="G62">
            <v>1</v>
          </cell>
          <cell r="H62" t="str">
            <v>101.33</v>
          </cell>
          <cell r="I62" t="str">
            <v>90.00</v>
          </cell>
          <cell r="J62" t="str">
            <v>191.33</v>
          </cell>
          <cell r="K62">
            <v>63.7766666666667</v>
          </cell>
        </row>
        <row r="62">
          <cell r="M62">
            <v>63.7766666666667</v>
          </cell>
          <cell r="N62">
            <v>2</v>
          </cell>
          <cell r="O62" t="str">
            <v> 
17607151030</v>
          </cell>
        </row>
        <row r="63">
          <cell r="A63" t="str">
            <v>张发兵</v>
          </cell>
          <cell r="B63" t="str">
            <v>3142280400313</v>
          </cell>
          <cell r="C63" t="str">
            <v>来凤县生态能源局</v>
          </cell>
          <cell r="D63" t="str">
            <v>信息统计岗</v>
          </cell>
          <cell r="E63" t="str">
            <v>14228007009002001</v>
          </cell>
          <cell r="F63" t="str">
            <v>1:3</v>
          </cell>
          <cell r="G63">
            <v>1</v>
          </cell>
          <cell r="H63" t="str">
            <v>94.46</v>
          </cell>
          <cell r="I63" t="str">
            <v>94.25</v>
          </cell>
          <cell r="J63" t="str">
            <v>188.71</v>
          </cell>
          <cell r="K63">
            <v>62.9033333333333</v>
          </cell>
        </row>
        <row r="63">
          <cell r="M63">
            <v>62.9033333333333</v>
          </cell>
          <cell r="N63">
            <v>3</v>
          </cell>
          <cell r="O63" t="str">
            <v> 
17666520488</v>
          </cell>
        </row>
        <row r="64">
          <cell r="A64" t="str">
            <v>王泓俨</v>
          </cell>
          <cell r="B64" t="str">
            <v>1142280704812</v>
          </cell>
          <cell r="C64" t="str">
            <v>来凤县退役军人服务中心</v>
          </cell>
          <cell r="D64" t="str">
            <v>拥军拥属权益维护岗</v>
          </cell>
          <cell r="E64" t="str">
            <v>14228007010001001</v>
          </cell>
          <cell r="F64" t="str">
            <v>1:3</v>
          </cell>
          <cell r="G64">
            <v>1</v>
          </cell>
          <cell r="H64" t="str">
            <v>90.20</v>
          </cell>
          <cell r="I64" t="str">
            <v>101.00</v>
          </cell>
          <cell r="J64" t="str">
            <v>191.20</v>
          </cell>
          <cell r="K64">
            <v>63.7333333333333</v>
          </cell>
        </row>
        <row r="64">
          <cell r="M64">
            <v>63.7333333333333</v>
          </cell>
          <cell r="N64">
            <v>1</v>
          </cell>
          <cell r="O64" t="str">
            <v> 
13403032106</v>
          </cell>
        </row>
        <row r="65">
          <cell r="A65" t="str">
            <v>胡婧雅</v>
          </cell>
          <cell r="B65" t="str">
            <v>1142280704223</v>
          </cell>
          <cell r="C65" t="str">
            <v>来凤县退役军人服务中心</v>
          </cell>
          <cell r="D65" t="str">
            <v>拥军拥属权益维护岗</v>
          </cell>
          <cell r="E65" t="str">
            <v>14228007010001001</v>
          </cell>
          <cell r="F65" t="str">
            <v>1:3</v>
          </cell>
          <cell r="G65">
            <v>1</v>
          </cell>
          <cell r="H65" t="str">
            <v>97.18</v>
          </cell>
          <cell r="I65" t="str">
            <v>86.25</v>
          </cell>
          <cell r="J65" t="str">
            <v>183.43</v>
          </cell>
          <cell r="K65">
            <v>61.1433333333333</v>
          </cell>
        </row>
        <row r="65">
          <cell r="M65">
            <v>61.1433333333333</v>
          </cell>
          <cell r="N65">
            <v>2</v>
          </cell>
          <cell r="O65" t="str">
            <v> 
18871807220</v>
          </cell>
        </row>
        <row r="66">
          <cell r="A66" t="str">
            <v>周兴</v>
          </cell>
          <cell r="B66" t="str">
            <v>1142280703709</v>
          </cell>
          <cell r="C66" t="str">
            <v>来凤县退役军人服务中心</v>
          </cell>
          <cell r="D66" t="str">
            <v>拥军拥属权益维护岗</v>
          </cell>
          <cell r="E66" t="str">
            <v>14228007010001001</v>
          </cell>
          <cell r="F66" t="str">
            <v>1:3</v>
          </cell>
          <cell r="G66">
            <v>1</v>
          </cell>
          <cell r="H66" t="str">
            <v>92.74</v>
          </cell>
          <cell r="I66" t="str">
            <v>86.00</v>
          </cell>
          <cell r="J66" t="str">
            <v>178.74</v>
          </cell>
          <cell r="K66">
            <v>59.58</v>
          </cell>
        </row>
        <row r="66">
          <cell r="M66">
            <v>59.58</v>
          </cell>
          <cell r="N66">
            <v>3</v>
          </cell>
          <cell r="O66" t="str">
            <v> 
19971835338</v>
          </cell>
        </row>
        <row r="67">
          <cell r="A67" t="str">
            <v>余先琴</v>
          </cell>
          <cell r="B67" t="str">
            <v>1142280700716</v>
          </cell>
          <cell r="C67" t="str">
            <v>来凤县应急保障服务中心</v>
          </cell>
          <cell r="D67" t="str">
            <v>应急保障法务指导岗</v>
          </cell>
          <cell r="E67" t="str">
            <v>14228007011001001</v>
          </cell>
          <cell r="F67" t="str">
            <v>1:3</v>
          </cell>
          <cell r="G67">
            <v>1</v>
          </cell>
          <cell r="H67" t="str">
            <v>106.75</v>
          </cell>
          <cell r="I67" t="str">
            <v>99.00</v>
          </cell>
          <cell r="J67" t="str">
            <v>205.75</v>
          </cell>
          <cell r="K67">
            <v>68.5833333333333</v>
          </cell>
        </row>
        <row r="67">
          <cell r="M67">
            <v>68.5833333333333</v>
          </cell>
          <cell r="N67">
            <v>1</v>
          </cell>
          <cell r="O67" t="str">
            <v> 
18007260078</v>
          </cell>
        </row>
        <row r="68">
          <cell r="A68" t="str">
            <v>蒋雯丽</v>
          </cell>
          <cell r="B68" t="str">
            <v>1142280701415</v>
          </cell>
          <cell r="C68" t="str">
            <v>来凤县应急保障服务中心</v>
          </cell>
          <cell r="D68" t="str">
            <v>应急保障法务指导岗</v>
          </cell>
          <cell r="E68" t="str">
            <v>14228007011001001</v>
          </cell>
          <cell r="F68" t="str">
            <v>1:3</v>
          </cell>
          <cell r="G68">
            <v>1</v>
          </cell>
          <cell r="H68" t="str">
            <v>105.41</v>
          </cell>
          <cell r="I68" t="str">
            <v>87.50</v>
          </cell>
          <cell r="J68" t="str">
            <v>192.91</v>
          </cell>
          <cell r="K68">
            <v>64.3033333333333</v>
          </cell>
        </row>
        <row r="68">
          <cell r="M68">
            <v>64.3033333333333</v>
          </cell>
          <cell r="N68">
            <v>2</v>
          </cell>
          <cell r="O68" t="str">
            <v> 
13100762180</v>
          </cell>
        </row>
        <row r="69">
          <cell r="A69" t="str">
            <v>田玉玲</v>
          </cell>
          <cell r="B69" t="str">
            <v>1142280700524</v>
          </cell>
          <cell r="C69" t="str">
            <v>来凤县应急保障服务中心</v>
          </cell>
          <cell r="D69" t="str">
            <v>应急保障法务指导岗</v>
          </cell>
          <cell r="E69" t="str">
            <v>14228007011001001</v>
          </cell>
          <cell r="F69" t="str">
            <v>1:3</v>
          </cell>
          <cell r="G69">
            <v>1</v>
          </cell>
          <cell r="H69" t="str">
            <v>101.28</v>
          </cell>
          <cell r="I69" t="str">
            <v>90.75</v>
          </cell>
          <cell r="J69" t="str">
            <v>192.03</v>
          </cell>
          <cell r="K69">
            <v>64.01</v>
          </cell>
        </row>
        <row r="69">
          <cell r="M69">
            <v>64.01</v>
          </cell>
          <cell r="N69">
            <v>3</v>
          </cell>
          <cell r="O69" t="str">
            <v> 
18107186450</v>
          </cell>
        </row>
        <row r="70">
          <cell r="A70" t="str">
            <v>向媚</v>
          </cell>
          <cell r="B70" t="str">
            <v>3142280402517</v>
          </cell>
          <cell r="C70" t="str">
            <v>来凤县营商环境发展促进中心</v>
          </cell>
          <cell r="D70" t="str">
            <v>营商环境优化岗</v>
          </cell>
          <cell r="E70" t="str">
            <v>14228007012001001</v>
          </cell>
          <cell r="F70" t="str">
            <v>1:3</v>
          </cell>
          <cell r="G70">
            <v>1</v>
          </cell>
          <cell r="H70" t="str">
            <v>102.71</v>
          </cell>
          <cell r="I70" t="str">
            <v>98.00</v>
          </cell>
          <cell r="J70" t="str">
            <v>200.71</v>
          </cell>
          <cell r="K70">
            <v>66.9033333333333</v>
          </cell>
        </row>
        <row r="70">
          <cell r="M70">
            <v>66.9033333333333</v>
          </cell>
          <cell r="N70">
            <v>1</v>
          </cell>
          <cell r="O70" t="str">
            <v> 
15171057680</v>
          </cell>
        </row>
        <row r="71">
          <cell r="A71" t="str">
            <v>田兰玲</v>
          </cell>
          <cell r="B71" t="str">
            <v>3142280403321</v>
          </cell>
          <cell r="C71" t="str">
            <v>来凤县营商环境发展促进中心</v>
          </cell>
          <cell r="D71" t="str">
            <v>营商环境优化岗</v>
          </cell>
          <cell r="E71" t="str">
            <v>14228007012001001</v>
          </cell>
          <cell r="F71" t="str">
            <v>1:3</v>
          </cell>
          <cell r="G71">
            <v>1</v>
          </cell>
          <cell r="H71" t="str">
            <v>96.92</v>
          </cell>
          <cell r="I71" t="str">
            <v>97.75</v>
          </cell>
          <cell r="J71" t="str">
            <v>194.67</v>
          </cell>
          <cell r="K71">
            <v>64.89</v>
          </cell>
        </row>
        <row r="71">
          <cell r="M71">
            <v>64.89</v>
          </cell>
          <cell r="N71">
            <v>2</v>
          </cell>
          <cell r="O71" t="str">
            <v> 
13277914945</v>
          </cell>
        </row>
        <row r="72">
          <cell r="A72" t="str">
            <v>赵振夏</v>
          </cell>
          <cell r="B72" t="str">
            <v>3142280403616</v>
          </cell>
          <cell r="C72" t="str">
            <v>来凤县营商环境发展促进中心</v>
          </cell>
          <cell r="D72" t="str">
            <v>营商环境优化岗</v>
          </cell>
          <cell r="E72" t="str">
            <v>14228007012001001</v>
          </cell>
          <cell r="F72" t="str">
            <v>1:3</v>
          </cell>
          <cell r="G72">
            <v>1</v>
          </cell>
          <cell r="H72" t="str">
            <v>74.58</v>
          </cell>
          <cell r="I72" t="str">
            <v>85.75</v>
          </cell>
          <cell r="J72" t="str">
            <v>160.33</v>
          </cell>
          <cell r="K72">
            <v>53.4433333333333</v>
          </cell>
        </row>
        <row r="72">
          <cell r="M72">
            <v>53.4433333333333</v>
          </cell>
          <cell r="N72">
            <v>3</v>
          </cell>
          <cell r="O72" t="str">
            <v> 
19172426500</v>
          </cell>
        </row>
        <row r="73">
          <cell r="A73" t="str">
            <v>皮佳昕</v>
          </cell>
          <cell r="B73" t="str">
            <v>2142280102402</v>
          </cell>
          <cell r="C73" t="str">
            <v>来凤县政府投资项目审计中心</v>
          </cell>
          <cell r="D73" t="str">
            <v>项目审计岗</v>
          </cell>
          <cell r="E73" t="str">
            <v>14228007013001001</v>
          </cell>
          <cell r="F73" t="str">
            <v>1:3</v>
          </cell>
          <cell r="G73">
            <v>1</v>
          </cell>
          <cell r="H73" t="str">
            <v>94.32</v>
          </cell>
          <cell r="I73" t="str">
            <v>105.75</v>
          </cell>
          <cell r="J73" t="str">
            <v>200.07</v>
          </cell>
          <cell r="K73">
            <v>66.69</v>
          </cell>
        </row>
        <row r="73">
          <cell r="M73">
            <v>66.69</v>
          </cell>
          <cell r="N73">
            <v>1</v>
          </cell>
          <cell r="O73" t="str">
            <v> 
15972420240</v>
          </cell>
        </row>
        <row r="74">
          <cell r="A74" t="str">
            <v>余冰瑶</v>
          </cell>
          <cell r="B74" t="str">
            <v>2142280104313</v>
          </cell>
          <cell r="C74" t="str">
            <v>来凤县政府投资项目审计中心</v>
          </cell>
          <cell r="D74" t="str">
            <v>项目审计岗</v>
          </cell>
          <cell r="E74" t="str">
            <v>14228007013001001</v>
          </cell>
          <cell r="F74" t="str">
            <v>1:3</v>
          </cell>
          <cell r="G74">
            <v>1</v>
          </cell>
          <cell r="H74" t="str">
            <v>105.36</v>
          </cell>
          <cell r="I74" t="str">
            <v>94.00</v>
          </cell>
          <cell r="J74" t="str">
            <v>199.36</v>
          </cell>
          <cell r="K74">
            <v>66.4533333333333</v>
          </cell>
        </row>
        <row r="74">
          <cell r="M74">
            <v>66.4533333333333</v>
          </cell>
          <cell r="N74">
            <v>2</v>
          </cell>
          <cell r="O74" t="str">
            <v> 
13452234838</v>
          </cell>
        </row>
        <row r="75">
          <cell r="A75" t="str">
            <v>陈倩</v>
          </cell>
          <cell r="B75" t="str">
            <v>2142280100228</v>
          </cell>
          <cell r="C75" t="str">
            <v>来凤县政府投资项目审计中心</v>
          </cell>
          <cell r="D75" t="str">
            <v>项目审计岗</v>
          </cell>
          <cell r="E75" t="str">
            <v>14228007013001001</v>
          </cell>
          <cell r="F75" t="str">
            <v>1:3</v>
          </cell>
          <cell r="G75">
            <v>1</v>
          </cell>
          <cell r="H75" t="str">
            <v>96.88</v>
          </cell>
          <cell r="I75" t="str">
            <v>101.00</v>
          </cell>
          <cell r="J75" t="str">
            <v>197.88</v>
          </cell>
          <cell r="K75">
            <v>65.96</v>
          </cell>
        </row>
        <row r="75">
          <cell r="M75">
            <v>65.96</v>
          </cell>
          <cell r="N75">
            <v>3</v>
          </cell>
          <cell r="O75" t="str">
            <v> 
18375636272</v>
          </cell>
        </row>
        <row r="76">
          <cell r="A76" t="str">
            <v>戴钰麟</v>
          </cell>
          <cell r="B76" t="str">
            <v>3142280401207</v>
          </cell>
          <cell r="C76" t="str">
            <v>来凤县普查中心</v>
          </cell>
          <cell r="D76" t="str">
            <v>数据分析岗</v>
          </cell>
          <cell r="E76" t="str">
            <v>14228007014001001</v>
          </cell>
          <cell r="F76" t="str">
            <v>1:3</v>
          </cell>
          <cell r="G76">
            <v>1</v>
          </cell>
          <cell r="H76" t="str">
            <v>104.59</v>
          </cell>
          <cell r="I76" t="str">
            <v>95.75</v>
          </cell>
          <cell r="J76" t="str">
            <v>200.34</v>
          </cell>
          <cell r="K76">
            <v>66.78</v>
          </cell>
        </row>
        <row r="76">
          <cell r="M76">
            <v>66.78</v>
          </cell>
          <cell r="N76">
            <v>1</v>
          </cell>
          <cell r="O76" t="str">
            <v> 
13636289305</v>
          </cell>
        </row>
        <row r="77">
          <cell r="A77" t="str">
            <v>张石川</v>
          </cell>
          <cell r="B77" t="str">
            <v>3142280400606</v>
          </cell>
          <cell r="C77" t="str">
            <v>来凤县普查中心</v>
          </cell>
          <cell r="D77" t="str">
            <v>数据分析岗</v>
          </cell>
          <cell r="E77" t="str">
            <v>14228007014001001</v>
          </cell>
          <cell r="F77" t="str">
            <v>1:3</v>
          </cell>
          <cell r="G77">
            <v>1</v>
          </cell>
          <cell r="H77" t="str">
            <v>95.67</v>
          </cell>
          <cell r="I77" t="str">
            <v>90.50</v>
          </cell>
          <cell r="J77" t="str">
            <v>186.17</v>
          </cell>
          <cell r="K77">
            <v>62.0566666666667</v>
          </cell>
        </row>
        <row r="77">
          <cell r="M77">
            <v>62.0566666666667</v>
          </cell>
          <cell r="N77">
            <v>3</v>
          </cell>
          <cell r="O77" t="str">
            <v> 
18716384030</v>
          </cell>
        </row>
        <row r="78">
          <cell r="A78" t="str">
            <v>杨昊学</v>
          </cell>
          <cell r="B78" t="str">
            <v>3142280402013</v>
          </cell>
          <cell r="C78" t="str">
            <v>来凤县普查中心</v>
          </cell>
          <cell r="D78" t="str">
            <v>数据分析岗</v>
          </cell>
          <cell r="E78" t="str">
            <v>14228007014001001</v>
          </cell>
          <cell r="F78" t="str">
            <v>1:3</v>
          </cell>
          <cell r="G78">
            <v>1</v>
          </cell>
          <cell r="H78" t="str">
            <v>101.91</v>
          </cell>
          <cell r="I78" t="str">
            <v>82.50</v>
          </cell>
          <cell r="J78" t="str">
            <v>184.41</v>
          </cell>
          <cell r="K78">
            <v>61.47</v>
          </cell>
        </row>
        <row r="78">
          <cell r="M78">
            <v>61.47</v>
          </cell>
          <cell r="N78">
            <v>4</v>
          </cell>
          <cell r="O78" t="str">
            <v> 
13044856266</v>
          </cell>
        </row>
        <row r="79">
          <cell r="A79" t="str">
            <v>赵演远</v>
          </cell>
          <cell r="B79" t="str">
            <v>1142280702324</v>
          </cell>
          <cell r="C79" t="str">
            <v>来凤县乡村振兴信息中心</v>
          </cell>
          <cell r="D79" t="str">
            <v>办公室综合管理岗</v>
          </cell>
          <cell r="E79" t="str">
            <v>14228007015001001</v>
          </cell>
          <cell r="F79" t="str">
            <v>1:3</v>
          </cell>
          <cell r="G79">
            <v>1</v>
          </cell>
          <cell r="H79" t="str">
            <v>94.42</v>
          </cell>
          <cell r="I79" t="str">
            <v>107.50</v>
          </cell>
          <cell r="J79" t="str">
            <v>201.92</v>
          </cell>
          <cell r="K79">
            <v>67.3066666666667</v>
          </cell>
        </row>
        <row r="79">
          <cell r="M79">
            <v>67.3066666666667</v>
          </cell>
          <cell r="N79">
            <v>1</v>
          </cell>
          <cell r="O79" t="str">
            <v> 
18672458893</v>
          </cell>
        </row>
        <row r="80">
          <cell r="A80" t="str">
            <v>黄晶鑫</v>
          </cell>
          <cell r="B80" t="str">
            <v>1142280700527</v>
          </cell>
          <cell r="C80" t="str">
            <v>来凤县乡村振兴信息中心</v>
          </cell>
          <cell r="D80" t="str">
            <v>办公室综合管理岗</v>
          </cell>
          <cell r="E80" t="str">
            <v>14228007015001001</v>
          </cell>
          <cell r="F80" t="str">
            <v>1:3</v>
          </cell>
          <cell r="G80">
            <v>1</v>
          </cell>
          <cell r="H80" t="str">
            <v>90.49</v>
          </cell>
          <cell r="I80" t="str">
            <v>104.50</v>
          </cell>
          <cell r="J80" t="str">
            <v>194.99</v>
          </cell>
          <cell r="K80">
            <v>64.9966666666667</v>
          </cell>
        </row>
        <row r="80">
          <cell r="M80">
            <v>64.9966666666667</v>
          </cell>
          <cell r="N80">
            <v>2</v>
          </cell>
          <cell r="O80" t="str">
            <v> 
18271726838</v>
          </cell>
        </row>
        <row r="81">
          <cell r="A81" t="str">
            <v>谭堡隆</v>
          </cell>
          <cell r="B81" t="str">
            <v>1142280700302</v>
          </cell>
          <cell r="C81" t="str">
            <v>来凤县乡村振兴信息中心</v>
          </cell>
          <cell r="D81" t="str">
            <v>办公室综合管理岗</v>
          </cell>
          <cell r="E81" t="str">
            <v>14228007015001001</v>
          </cell>
          <cell r="F81" t="str">
            <v>1:3</v>
          </cell>
          <cell r="G81">
            <v>1</v>
          </cell>
          <cell r="H81" t="str">
            <v>101.22</v>
          </cell>
          <cell r="I81" t="str">
            <v>89.00</v>
          </cell>
          <cell r="J81" t="str">
            <v>190.22</v>
          </cell>
          <cell r="K81">
            <v>63.4066666666667</v>
          </cell>
        </row>
        <row r="81">
          <cell r="M81">
            <v>63.4066666666667</v>
          </cell>
          <cell r="N81">
            <v>3</v>
          </cell>
          <cell r="O81" t="str">
            <v> 
15171930770</v>
          </cell>
        </row>
        <row r="82">
          <cell r="A82" t="str">
            <v>王隆卿</v>
          </cell>
          <cell r="B82" t="str">
            <v>3142280400125</v>
          </cell>
          <cell r="C82" t="str">
            <v>来凤县乡村振兴信息中心</v>
          </cell>
          <cell r="D82" t="str">
            <v>项目管理岗</v>
          </cell>
          <cell r="E82" t="str">
            <v>14228007015001002</v>
          </cell>
          <cell r="F82" t="str">
            <v>1:3</v>
          </cell>
          <cell r="G82">
            <v>1</v>
          </cell>
          <cell r="H82" t="str">
            <v>125.61</v>
          </cell>
          <cell r="I82" t="str">
            <v>84.25</v>
          </cell>
          <cell r="J82" t="str">
            <v>209.86</v>
          </cell>
          <cell r="K82">
            <v>69.9533333333333</v>
          </cell>
        </row>
        <row r="82">
          <cell r="M82">
            <v>69.9533333333333</v>
          </cell>
          <cell r="N82">
            <v>1</v>
          </cell>
          <cell r="O82" t="str">
            <v> 
18075853803</v>
          </cell>
        </row>
        <row r="83">
          <cell r="A83" t="str">
            <v>吴青鑫</v>
          </cell>
          <cell r="B83" t="str">
            <v>3142280402029</v>
          </cell>
          <cell r="C83" t="str">
            <v>来凤县乡村振兴信息中心</v>
          </cell>
          <cell r="D83" t="str">
            <v>项目管理岗</v>
          </cell>
          <cell r="E83" t="str">
            <v>14228007015001002</v>
          </cell>
          <cell r="F83" t="str">
            <v>1:3</v>
          </cell>
          <cell r="G83">
            <v>1</v>
          </cell>
          <cell r="H83" t="str">
            <v>107.44</v>
          </cell>
          <cell r="I83" t="str">
            <v>90.75</v>
          </cell>
          <cell r="J83" t="str">
            <v>198.19</v>
          </cell>
          <cell r="K83">
            <v>66.0633333333333</v>
          </cell>
        </row>
        <row r="83">
          <cell r="M83">
            <v>66.0633333333333</v>
          </cell>
          <cell r="N83">
            <v>2</v>
          </cell>
          <cell r="O83" t="str">
            <v> 
18972417767</v>
          </cell>
        </row>
        <row r="84">
          <cell r="A84" t="str">
            <v>高林源</v>
          </cell>
          <cell r="B84" t="str">
            <v>3142280403901</v>
          </cell>
          <cell r="C84" t="str">
            <v>来凤县乡村振兴信息中心</v>
          </cell>
          <cell r="D84" t="str">
            <v>项目管理岗</v>
          </cell>
          <cell r="E84" t="str">
            <v>14228007015001002</v>
          </cell>
          <cell r="F84" t="str">
            <v>1:3</v>
          </cell>
          <cell r="G84">
            <v>1</v>
          </cell>
          <cell r="H84" t="str">
            <v>104.76</v>
          </cell>
          <cell r="I84" t="str">
            <v>90.00</v>
          </cell>
          <cell r="J84" t="str">
            <v>194.76</v>
          </cell>
          <cell r="K84">
            <v>64.92</v>
          </cell>
        </row>
        <row r="84">
          <cell r="M84">
            <v>64.92</v>
          </cell>
          <cell r="N84">
            <v>3</v>
          </cell>
          <cell r="O84" t="str">
            <v> 
13343555593</v>
          </cell>
        </row>
        <row r="85">
          <cell r="A85" t="str">
            <v>常星星</v>
          </cell>
          <cell r="B85" t="str">
            <v>1142280704720</v>
          </cell>
          <cell r="C85" t="str">
            <v>来凤县交通运输综合执法大队</v>
          </cell>
          <cell r="D85" t="str">
            <v>交通运输执法岗</v>
          </cell>
          <cell r="E85" t="str">
            <v>14228007016001001</v>
          </cell>
          <cell r="F85" t="str">
            <v>1:3</v>
          </cell>
          <cell r="G85">
            <v>1</v>
          </cell>
          <cell r="H85" t="str">
            <v>108.25</v>
          </cell>
          <cell r="I85" t="str">
            <v>95.75</v>
          </cell>
          <cell r="J85" t="str">
            <v>204.00</v>
          </cell>
          <cell r="K85">
            <v>68</v>
          </cell>
        </row>
        <row r="85">
          <cell r="M85">
            <v>68</v>
          </cell>
          <cell r="N85">
            <v>1</v>
          </cell>
          <cell r="O85" t="str">
            <v> 
18623128897</v>
          </cell>
        </row>
        <row r="86">
          <cell r="A86" t="str">
            <v>向世康</v>
          </cell>
          <cell r="B86" t="str">
            <v>1142280703422</v>
          </cell>
          <cell r="C86" t="str">
            <v>来凤县交通运输综合执法大队</v>
          </cell>
          <cell r="D86" t="str">
            <v>交通运输执法岗</v>
          </cell>
          <cell r="E86" t="str">
            <v>14228007016001001</v>
          </cell>
          <cell r="F86" t="str">
            <v>1:3</v>
          </cell>
          <cell r="G86">
            <v>1</v>
          </cell>
          <cell r="H86" t="str">
            <v>105.30</v>
          </cell>
          <cell r="I86" t="str">
            <v>88.00</v>
          </cell>
          <cell r="J86" t="str">
            <v>193.30</v>
          </cell>
          <cell r="K86">
            <v>64.4333333333333</v>
          </cell>
        </row>
        <row r="86">
          <cell r="M86">
            <v>64.4333333333333</v>
          </cell>
          <cell r="N86">
            <v>2</v>
          </cell>
          <cell r="O86">
            <v>15200764243</v>
          </cell>
        </row>
        <row r="87">
          <cell r="A87" t="str">
            <v>刘卓</v>
          </cell>
          <cell r="B87" t="str">
            <v>1142280703821</v>
          </cell>
          <cell r="C87" t="str">
            <v>来凤县交通运输综合执法大队</v>
          </cell>
          <cell r="D87" t="str">
            <v>交通运输执法岗</v>
          </cell>
          <cell r="E87" t="str">
            <v>14228007016001001</v>
          </cell>
          <cell r="F87" t="str">
            <v>1:3</v>
          </cell>
          <cell r="G87">
            <v>1</v>
          </cell>
          <cell r="H87" t="str">
            <v>88.09</v>
          </cell>
          <cell r="I87" t="str">
            <v>95.00</v>
          </cell>
          <cell r="J87" t="str">
            <v>183.09</v>
          </cell>
          <cell r="K87">
            <v>61.03</v>
          </cell>
        </row>
        <row r="87">
          <cell r="M87">
            <v>61.03</v>
          </cell>
          <cell r="N87">
            <v>3</v>
          </cell>
          <cell r="O87" t="str">
            <v> 
18574744474</v>
          </cell>
        </row>
        <row r="88">
          <cell r="A88" t="str">
            <v>刘钰</v>
          </cell>
          <cell r="B88" t="str">
            <v>1142280704521</v>
          </cell>
          <cell r="C88" t="str">
            <v>来凤县人大代表信息中心</v>
          </cell>
          <cell r="D88" t="str">
            <v>文字法规宣传岗</v>
          </cell>
          <cell r="E88" t="str">
            <v>14228007017001001</v>
          </cell>
          <cell r="F88" t="str">
            <v>1:3</v>
          </cell>
          <cell r="G88">
            <v>1</v>
          </cell>
          <cell r="H88" t="str">
            <v>114.64</v>
          </cell>
          <cell r="I88" t="str">
            <v>102.50</v>
          </cell>
          <cell r="J88" t="str">
            <v>217.14</v>
          </cell>
          <cell r="K88">
            <v>72.38</v>
          </cell>
        </row>
        <row r="88">
          <cell r="M88">
            <v>72.38</v>
          </cell>
          <cell r="N88">
            <v>1</v>
          </cell>
          <cell r="O88">
            <v>15587584170</v>
          </cell>
        </row>
        <row r="89">
          <cell r="A89" t="str">
            <v>王肖</v>
          </cell>
          <cell r="B89" t="str">
            <v>1142280700825</v>
          </cell>
          <cell r="C89" t="str">
            <v>来凤县人大代表信息中心</v>
          </cell>
          <cell r="D89" t="str">
            <v>文字法规宣传岗</v>
          </cell>
          <cell r="E89" t="str">
            <v>14228007017001001</v>
          </cell>
          <cell r="F89" t="str">
            <v>1:3</v>
          </cell>
          <cell r="G89">
            <v>1</v>
          </cell>
          <cell r="H89" t="str">
            <v>104.26</v>
          </cell>
          <cell r="I89" t="str">
            <v>112.25</v>
          </cell>
          <cell r="J89" t="str">
            <v>216.51</v>
          </cell>
          <cell r="K89">
            <v>72.17</v>
          </cell>
        </row>
        <row r="89">
          <cell r="M89">
            <v>72.17</v>
          </cell>
          <cell r="N89">
            <v>2</v>
          </cell>
          <cell r="O89">
            <v>18372556575</v>
          </cell>
        </row>
        <row r="90">
          <cell r="A90" t="str">
            <v>杨雨雪</v>
          </cell>
          <cell r="B90" t="str">
            <v>1142280701528</v>
          </cell>
          <cell r="C90" t="str">
            <v>来凤县人大代表信息中心</v>
          </cell>
          <cell r="D90" t="str">
            <v>文字法规宣传岗</v>
          </cell>
          <cell r="E90" t="str">
            <v>14228007017001001</v>
          </cell>
          <cell r="F90" t="str">
            <v>1:3</v>
          </cell>
          <cell r="G90">
            <v>1</v>
          </cell>
          <cell r="H90" t="str">
            <v>111.02</v>
          </cell>
          <cell r="I90" t="str">
            <v>104.50</v>
          </cell>
          <cell r="J90" t="str">
            <v>215.52</v>
          </cell>
          <cell r="K90">
            <v>71.84</v>
          </cell>
        </row>
        <row r="90">
          <cell r="M90">
            <v>71.84</v>
          </cell>
          <cell r="N90">
            <v>3</v>
          </cell>
          <cell r="O90">
            <v>15971719081</v>
          </cell>
        </row>
        <row r="91">
          <cell r="A91" t="str">
            <v>段超</v>
          </cell>
          <cell r="B91" t="str">
            <v>1142280703628</v>
          </cell>
          <cell r="C91" t="str">
            <v>来凤县城市管理综合执法大队</v>
          </cell>
          <cell r="D91" t="str">
            <v>执法管理岗位</v>
          </cell>
          <cell r="E91" t="str">
            <v>14228007018001001</v>
          </cell>
          <cell r="F91" t="str">
            <v>1:3</v>
          </cell>
          <cell r="G91">
            <v>2</v>
          </cell>
          <cell r="H91" t="str">
            <v>83.08</v>
          </cell>
          <cell r="I91" t="str">
            <v>102.75</v>
          </cell>
          <cell r="J91" t="str">
            <v>185.83</v>
          </cell>
          <cell r="K91">
            <v>61.9433333333333</v>
          </cell>
        </row>
        <row r="91">
          <cell r="M91">
            <v>61.9433333333333</v>
          </cell>
          <cell r="N91">
            <v>1</v>
          </cell>
          <cell r="O91" t="str">
            <v> 
13277555168</v>
          </cell>
        </row>
        <row r="92">
          <cell r="A92" t="str">
            <v>蒲逸雄</v>
          </cell>
          <cell r="B92" t="str">
            <v>1142280704718</v>
          </cell>
          <cell r="C92" t="str">
            <v>来凤县城市管理综合执法大队</v>
          </cell>
          <cell r="D92" t="str">
            <v>执法管理岗位</v>
          </cell>
          <cell r="E92" t="str">
            <v>14228007018001001</v>
          </cell>
          <cell r="F92" t="str">
            <v>1:3</v>
          </cell>
          <cell r="G92">
            <v>2</v>
          </cell>
          <cell r="H92" t="str">
            <v>97.08</v>
          </cell>
          <cell r="I92" t="str">
            <v>87.75</v>
          </cell>
          <cell r="J92" t="str">
            <v>184.83</v>
          </cell>
          <cell r="K92">
            <v>61.61</v>
          </cell>
        </row>
        <row r="92">
          <cell r="M92">
            <v>61.61</v>
          </cell>
          <cell r="N92">
            <v>2</v>
          </cell>
          <cell r="O92" t="str">
            <v> 
15272237551</v>
          </cell>
        </row>
        <row r="93">
          <cell r="A93" t="str">
            <v>向开宇</v>
          </cell>
          <cell r="B93" t="str">
            <v>1142280702213</v>
          </cell>
          <cell r="C93" t="str">
            <v>来凤县城市管理综合执法大队</v>
          </cell>
          <cell r="D93" t="str">
            <v>执法管理岗位</v>
          </cell>
          <cell r="E93" t="str">
            <v>14228007018001001</v>
          </cell>
          <cell r="F93" t="str">
            <v>1:3</v>
          </cell>
          <cell r="G93">
            <v>2</v>
          </cell>
          <cell r="H93" t="str">
            <v>93.51</v>
          </cell>
          <cell r="I93" t="str">
            <v>89.75</v>
          </cell>
          <cell r="J93" t="str">
            <v>183.26</v>
          </cell>
          <cell r="K93">
            <v>61.0866666666667</v>
          </cell>
        </row>
        <row r="93">
          <cell r="M93">
            <v>61.0866666666667</v>
          </cell>
          <cell r="N93">
            <v>3</v>
          </cell>
          <cell r="O93">
            <v>17774325061</v>
          </cell>
        </row>
        <row r="94">
          <cell r="A94" t="str">
            <v>陈静</v>
          </cell>
          <cell r="B94" t="str">
            <v>1142280704626</v>
          </cell>
          <cell r="C94" t="str">
            <v>来凤县城市管理综合执法大队</v>
          </cell>
          <cell r="D94" t="str">
            <v>执法管理岗位</v>
          </cell>
          <cell r="E94" t="str">
            <v>14228007018001001</v>
          </cell>
          <cell r="F94" t="str">
            <v>1:3</v>
          </cell>
          <cell r="G94">
            <v>2</v>
          </cell>
          <cell r="H94" t="str">
            <v>93.47</v>
          </cell>
          <cell r="I94" t="str">
            <v>85.50</v>
          </cell>
          <cell r="J94" t="str">
            <v>178.97</v>
          </cell>
          <cell r="K94">
            <v>59.6566666666667</v>
          </cell>
        </row>
        <row r="94">
          <cell r="M94">
            <v>59.6566666666667</v>
          </cell>
          <cell r="N94">
            <v>4</v>
          </cell>
          <cell r="O94" t="str">
            <v> 
13469969301</v>
          </cell>
        </row>
        <row r="95">
          <cell r="A95" t="str">
            <v>张垚</v>
          </cell>
          <cell r="B95" t="str">
            <v>1142280701206</v>
          </cell>
          <cell r="C95" t="str">
            <v>来凤县城市管理综合执法大队</v>
          </cell>
          <cell r="D95" t="str">
            <v>执法管理岗位</v>
          </cell>
          <cell r="E95" t="str">
            <v>14228007018001001</v>
          </cell>
          <cell r="F95" t="str">
            <v>1:3</v>
          </cell>
          <cell r="G95">
            <v>2</v>
          </cell>
          <cell r="H95" t="str">
            <v>87.00</v>
          </cell>
          <cell r="I95" t="str">
            <v>91.50</v>
          </cell>
          <cell r="J95" t="str">
            <v>178.50</v>
          </cell>
          <cell r="K95">
            <v>59.5</v>
          </cell>
        </row>
        <row r="95">
          <cell r="M95">
            <v>59.5</v>
          </cell>
          <cell r="N95">
            <v>5</v>
          </cell>
          <cell r="O95" t="str">
            <v> 
17354468459</v>
          </cell>
        </row>
        <row r="96">
          <cell r="A96" t="str">
            <v>韩前龙</v>
          </cell>
          <cell r="B96" t="str">
            <v>1142280703412</v>
          </cell>
          <cell r="C96" t="str">
            <v>来凤县城市管理综合执法大队</v>
          </cell>
          <cell r="D96" t="str">
            <v>执法管理岗位</v>
          </cell>
          <cell r="E96" t="str">
            <v>14228007018001001</v>
          </cell>
          <cell r="F96" t="str">
            <v>1:3</v>
          </cell>
          <cell r="G96">
            <v>2</v>
          </cell>
          <cell r="H96" t="str">
            <v>96.42</v>
          </cell>
          <cell r="I96" t="str">
            <v>79.75</v>
          </cell>
          <cell r="J96" t="str">
            <v>176.17</v>
          </cell>
          <cell r="K96">
            <v>58.7233333333333</v>
          </cell>
        </row>
        <row r="96">
          <cell r="M96">
            <v>58.7233333333333</v>
          </cell>
          <cell r="N96">
            <v>6</v>
          </cell>
          <cell r="O96">
            <v>18271718804</v>
          </cell>
        </row>
        <row r="97">
          <cell r="A97" t="str">
            <v>文涵</v>
          </cell>
          <cell r="B97" t="str">
            <v>3142280405306</v>
          </cell>
          <cell r="C97" t="str">
            <v>来凤县城市管理综合执法大队</v>
          </cell>
          <cell r="D97" t="str">
            <v>数据分析岗</v>
          </cell>
          <cell r="E97" t="str">
            <v>14228007018001002</v>
          </cell>
          <cell r="F97" t="str">
            <v>1:3</v>
          </cell>
          <cell r="G97">
            <v>1</v>
          </cell>
          <cell r="H97" t="str">
            <v>111.36</v>
          </cell>
          <cell r="I97" t="str">
            <v>98.75</v>
          </cell>
          <cell r="J97" t="str">
            <v>210.11</v>
          </cell>
          <cell r="K97">
            <v>70.0366666666667</v>
          </cell>
        </row>
        <row r="97">
          <cell r="M97">
            <v>70.0366666666667</v>
          </cell>
          <cell r="N97">
            <v>1</v>
          </cell>
          <cell r="O97">
            <v>15172924943</v>
          </cell>
        </row>
        <row r="98">
          <cell r="A98" t="str">
            <v>蒲娜</v>
          </cell>
          <cell r="B98" t="str">
            <v>3142280405012</v>
          </cell>
          <cell r="C98" t="str">
            <v>来凤县城市管理综合执法大队</v>
          </cell>
          <cell r="D98" t="str">
            <v>数据分析岗</v>
          </cell>
          <cell r="E98" t="str">
            <v>14228007018001002</v>
          </cell>
          <cell r="F98" t="str">
            <v>1:3</v>
          </cell>
          <cell r="G98">
            <v>1</v>
          </cell>
          <cell r="H98" t="str">
            <v>96.23</v>
          </cell>
          <cell r="I98" t="str">
            <v>101.50</v>
          </cell>
          <cell r="J98" t="str">
            <v>197.73</v>
          </cell>
          <cell r="K98">
            <v>65.91</v>
          </cell>
        </row>
        <row r="98">
          <cell r="M98">
            <v>65.91</v>
          </cell>
          <cell r="N98">
            <v>2</v>
          </cell>
          <cell r="O98">
            <v>13227470575</v>
          </cell>
        </row>
        <row r="99">
          <cell r="A99" t="str">
            <v>姚娴</v>
          </cell>
          <cell r="B99" t="str">
            <v>3142280400515</v>
          </cell>
          <cell r="C99" t="str">
            <v>来凤县城市管理综合执法大队</v>
          </cell>
          <cell r="D99" t="str">
            <v>数据分析岗</v>
          </cell>
          <cell r="E99" t="str">
            <v>14228007018001002</v>
          </cell>
          <cell r="F99" t="str">
            <v>1:3</v>
          </cell>
          <cell r="G99">
            <v>1</v>
          </cell>
          <cell r="H99" t="str">
            <v>105.64</v>
          </cell>
          <cell r="I99" t="str">
            <v>85.25</v>
          </cell>
          <cell r="J99" t="str">
            <v>190.89</v>
          </cell>
          <cell r="K99">
            <v>63.63</v>
          </cell>
        </row>
        <row r="99">
          <cell r="M99">
            <v>63.63</v>
          </cell>
          <cell r="N99">
            <v>3</v>
          </cell>
          <cell r="O99">
            <v>15274374527</v>
          </cell>
        </row>
        <row r="100">
          <cell r="A100" t="str">
            <v>谢宜超</v>
          </cell>
          <cell r="B100" t="str">
            <v>1142280702929</v>
          </cell>
          <cell r="C100" t="str">
            <v>来凤县市政管理所</v>
          </cell>
          <cell r="D100" t="str">
            <v>市政管理岗</v>
          </cell>
          <cell r="E100" t="str">
            <v>14228007018002001</v>
          </cell>
          <cell r="F100" t="str">
            <v>1:3</v>
          </cell>
          <cell r="G100">
            <v>1</v>
          </cell>
          <cell r="H100" t="str">
            <v>103.95</v>
          </cell>
          <cell r="I100" t="str">
            <v>104.50</v>
          </cell>
          <cell r="J100" t="str">
            <v>208.45</v>
          </cell>
          <cell r="K100">
            <v>69.4833333333333</v>
          </cell>
        </row>
        <row r="100">
          <cell r="M100">
            <v>69.4833333333333</v>
          </cell>
          <cell r="N100">
            <v>1</v>
          </cell>
          <cell r="O100">
            <v>13277568254</v>
          </cell>
        </row>
        <row r="101">
          <cell r="A101" t="str">
            <v>李行</v>
          </cell>
          <cell r="B101" t="str">
            <v>1142280703318</v>
          </cell>
          <cell r="C101" t="str">
            <v>来凤县市政管理所</v>
          </cell>
          <cell r="D101" t="str">
            <v>市政管理岗</v>
          </cell>
          <cell r="E101" t="str">
            <v>14228007018002001</v>
          </cell>
          <cell r="F101" t="str">
            <v>1:3</v>
          </cell>
          <cell r="G101">
            <v>1</v>
          </cell>
          <cell r="H101" t="str">
            <v>112.89</v>
          </cell>
          <cell r="I101" t="str">
            <v>94.00</v>
          </cell>
          <cell r="J101" t="str">
            <v>206.89</v>
          </cell>
          <cell r="K101">
            <v>68.9633333333333</v>
          </cell>
        </row>
        <row r="101">
          <cell r="M101">
            <v>68.9633333333333</v>
          </cell>
          <cell r="N101">
            <v>2</v>
          </cell>
          <cell r="O101" t="str">
            <v> 
15927187145</v>
          </cell>
        </row>
        <row r="102">
          <cell r="A102" t="str">
            <v>庞一林</v>
          </cell>
          <cell r="B102" t="str">
            <v>1142280702020</v>
          </cell>
          <cell r="C102" t="str">
            <v>来凤县市政管理所</v>
          </cell>
          <cell r="D102" t="str">
            <v>市政管理岗</v>
          </cell>
          <cell r="E102" t="str">
            <v>14228007018002001</v>
          </cell>
          <cell r="F102" t="str">
            <v>1:3</v>
          </cell>
          <cell r="G102">
            <v>1</v>
          </cell>
          <cell r="H102" t="str">
            <v>112.89</v>
          </cell>
          <cell r="I102" t="str">
            <v>90.25</v>
          </cell>
          <cell r="J102" t="str">
            <v>203.14</v>
          </cell>
          <cell r="K102">
            <v>67.7133333333333</v>
          </cell>
        </row>
        <row r="102">
          <cell r="M102">
            <v>67.7133333333333</v>
          </cell>
          <cell r="N102">
            <v>3</v>
          </cell>
          <cell r="O102">
            <v>19823659149</v>
          </cell>
        </row>
        <row r="103">
          <cell r="A103" t="str">
            <v>杨艳婷</v>
          </cell>
          <cell r="B103" t="str">
            <v>2142280107018</v>
          </cell>
          <cell r="C103" t="str">
            <v>来凤县国有资产管理办公室</v>
          </cell>
          <cell r="D103" t="str">
            <v>国有资产管理岗</v>
          </cell>
          <cell r="E103" t="str">
            <v>14228007019001001</v>
          </cell>
          <cell r="F103" t="str">
            <v>1:3</v>
          </cell>
          <cell r="G103">
            <v>1</v>
          </cell>
          <cell r="H103" t="str">
            <v>84.56</v>
          </cell>
          <cell r="I103" t="str">
            <v>110.00</v>
          </cell>
          <cell r="J103" t="str">
            <v>194.56</v>
          </cell>
          <cell r="K103">
            <v>64.8533333333333</v>
          </cell>
        </row>
        <row r="103">
          <cell r="M103">
            <v>64.8533333333333</v>
          </cell>
          <cell r="N103">
            <v>1</v>
          </cell>
          <cell r="O103" t="str">
            <v> 
15172865263</v>
          </cell>
        </row>
        <row r="104">
          <cell r="A104" t="str">
            <v>邱仪</v>
          </cell>
          <cell r="B104" t="str">
            <v>2142280105506</v>
          </cell>
          <cell r="C104" t="str">
            <v>来凤县国有资产管理办公室</v>
          </cell>
          <cell r="D104" t="str">
            <v>国有资产管理岗</v>
          </cell>
          <cell r="E104" t="str">
            <v>14228007019001001</v>
          </cell>
          <cell r="F104" t="str">
            <v>1:3</v>
          </cell>
          <cell r="G104">
            <v>1</v>
          </cell>
          <cell r="H104" t="str">
            <v>98.23</v>
          </cell>
          <cell r="I104" t="str">
            <v>77.00</v>
          </cell>
          <cell r="J104" t="str">
            <v>175.23</v>
          </cell>
          <cell r="K104">
            <v>58.41</v>
          </cell>
        </row>
        <row r="104">
          <cell r="M104">
            <v>58.41</v>
          </cell>
          <cell r="N104">
            <v>2</v>
          </cell>
          <cell r="O104">
            <v>17621681848</v>
          </cell>
        </row>
        <row r="105">
          <cell r="A105" t="str">
            <v>夏依纯</v>
          </cell>
          <cell r="B105" t="str">
            <v>2142280102311</v>
          </cell>
          <cell r="C105" t="str">
            <v>来凤县国有资产管理办公室</v>
          </cell>
          <cell r="D105" t="str">
            <v>国有资产管理岗</v>
          </cell>
          <cell r="E105" t="str">
            <v>14228007019001001</v>
          </cell>
          <cell r="F105" t="str">
            <v>1:3</v>
          </cell>
          <cell r="G105">
            <v>1</v>
          </cell>
          <cell r="H105" t="str">
            <v>79.14</v>
          </cell>
          <cell r="I105" t="str">
            <v>90.50</v>
          </cell>
          <cell r="J105" t="str">
            <v>169.64</v>
          </cell>
          <cell r="K105">
            <v>56.5466666666667</v>
          </cell>
        </row>
        <row r="105">
          <cell r="M105">
            <v>56.5466666666667</v>
          </cell>
          <cell r="N105">
            <v>3</v>
          </cell>
          <cell r="O105">
            <v>13385239415</v>
          </cell>
        </row>
        <row r="106">
          <cell r="A106" t="str">
            <v>林鑫</v>
          </cell>
          <cell r="B106" t="str">
            <v>1142280702822</v>
          </cell>
          <cell r="C106" t="str">
            <v>来凤县殡葬服务中心</v>
          </cell>
          <cell r="D106" t="str">
            <v>殡葬服务岗</v>
          </cell>
          <cell r="E106" t="str">
            <v>14228007020001001</v>
          </cell>
          <cell r="F106" t="str">
            <v>1:3</v>
          </cell>
          <cell r="G106">
            <v>1</v>
          </cell>
          <cell r="H106" t="str">
            <v>102.21</v>
          </cell>
          <cell r="I106" t="str">
            <v>98.50</v>
          </cell>
          <cell r="J106" t="str">
            <v>200.71</v>
          </cell>
          <cell r="K106">
            <v>66.9033333333333</v>
          </cell>
        </row>
        <row r="106">
          <cell r="M106">
            <v>66.9033333333333</v>
          </cell>
          <cell r="N106">
            <v>1</v>
          </cell>
          <cell r="O106" t="str">
            <v> 
15123474405</v>
          </cell>
        </row>
        <row r="107">
          <cell r="A107" t="str">
            <v>刘迪</v>
          </cell>
          <cell r="B107" t="str">
            <v>1142280704209</v>
          </cell>
          <cell r="C107" t="str">
            <v>来凤县殡葬服务中心</v>
          </cell>
          <cell r="D107" t="str">
            <v>殡葬服务岗</v>
          </cell>
          <cell r="E107" t="str">
            <v>14228007020001001</v>
          </cell>
          <cell r="F107" t="str">
            <v>1:3</v>
          </cell>
          <cell r="G107">
            <v>1</v>
          </cell>
          <cell r="H107" t="str">
            <v>100.45</v>
          </cell>
          <cell r="I107" t="str">
            <v>94.50</v>
          </cell>
          <cell r="J107" t="str">
            <v>194.95</v>
          </cell>
          <cell r="K107">
            <v>64.9833333333333</v>
          </cell>
        </row>
        <row r="107">
          <cell r="M107">
            <v>64.9833333333333</v>
          </cell>
          <cell r="N107">
            <v>2</v>
          </cell>
          <cell r="O107" t="str">
            <v> 
15171114405</v>
          </cell>
        </row>
        <row r="108">
          <cell r="A108" t="str">
            <v>何澳</v>
          </cell>
          <cell r="B108" t="str">
            <v>1142280704028</v>
          </cell>
          <cell r="C108" t="str">
            <v>来凤县殡葬服务中心</v>
          </cell>
          <cell r="D108" t="str">
            <v>殡葬服务岗</v>
          </cell>
          <cell r="E108" t="str">
            <v>14228007020001001</v>
          </cell>
          <cell r="F108" t="str">
            <v>1:3</v>
          </cell>
          <cell r="G108">
            <v>1</v>
          </cell>
          <cell r="H108" t="str">
            <v>80.19</v>
          </cell>
          <cell r="I108" t="str">
            <v>113.00</v>
          </cell>
          <cell r="J108" t="str">
            <v>193.19</v>
          </cell>
          <cell r="K108">
            <v>64.3966666666667</v>
          </cell>
        </row>
        <row r="108">
          <cell r="M108">
            <v>64.3966666666667</v>
          </cell>
          <cell r="N108">
            <v>3</v>
          </cell>
          <cell r="O108" t="str">
            <v> 
15997766115</v>
          </cell>
        </row>
        <row r="109">
          <cell r="A109" t="str">
            <v>吴昊</v>
          </cell>
          <cell r="B109" t="str">
            <v>1142280703716</v>
          </cell>
          <cell r="C109" t="str">
            <v>来凤县市场监管综合执法大队</v>
          </cell>
          <cell r="D109" t="str">
            <v>综合执法岗</v>
          </cell>
          <cell r="E109" t="str">
            <v>14228007021001001</v>
          </cell>
          <cell r="F109" t="str">
            <v>1:3</v>
          </cell>
          <cell r="G109">
            <v>2</v>
          </cell>
          <cell r="H109" t="str">
            <v>104.21</v>
          </cell>
          <cell r="I109" t="str">
            <v>116.00</v>
          </cell>
          <cell r="J109" t="str">
            <v>220.21</v>
          </cell>
          <cell r="K109">
            <v>73.4033333333333</v>
          </cell>
        </row>
        <row r="109">
          <cell r="M109">
            <v>73.4033333333333</v>
          </cell>
          <cell r="N109">
            <v>1</v>
          </cell>
          <cell r="O109" t="str">
            <v> 
17771657162</v>
          </cell>
        </row>
        <row r="110">
          <cell r="A110" t="str">
            <v>金宇</v>
          </cell>
          <cell r="B110" t="str">
            <v>1142280702525</v>
          </cell>
          <cell r="C110" t="str">
            <v>来凤县市场监管综合执法大队</v>
          </cell>
          <cell r="D110" t="str">
            <v>综合执法岗</v>
          </cell>
          <cell r="E110" t="str">
            <v>14228007021001001</v>
          </cell>
          <cell r="F110" t="str">
            <v>1:3</v>
          </cell>
          <cell r="G110">
            <v>2</v>
          </cell>
          <cell r="H110" t="str">
            <v>110.58</v>
          </cell>
          <cell r="I110" t="str">
            <v>98.50</v>
          </cell>
          <cell r="J110" t="str">
            <v>209.08</v>
          </cell>
          <cell r="K110">
            <v>69.6933333333333</v>
          </cell>
        </row>
        <row r="110">
          <cell r="M110">
            <v>69.6933333333333</v>
          </cell>
          <cell r="N110">
            <v>2</v>
          </cell>
          <cell r="O110" t="str">
            <v> 
17671208134</v>
          </cell>
        </row>
        <row r="111">
          <cell r="A111" t="str">
            <v>张冯</v>
          </cell>
          <cell r="B111" t="str">
            <v>1142280703902</v>
          </cell>
          <cell r="C111" t="str">
            <v>来凤县市场监管综合执法大队</v>
          </cell>
          <cell r="D111" t="str">
            <v>综合执法岗</v>
          </cell>
          <cell r="E111" t="str">
            <v>14228007021001001</v>
          </cell>
          <cell r="F111" t="str">
            <v>1:3</v>
          </cell>
          <cell r="G111">
            <v>2</v>
          </cell>
          <cell r="H111" t="str">
            <v>114.65</v>
          </cell>
          <cell r="I111" t="str">
            <v>82.50</v>
          </cell>
          <cell r="J111" t="str">
            <v>197.15</v>
          </cell>
          <cell r="K111">
            <v>65.7166666666667</v>
          </cell>
        </row>
        <row r="111">
          <cell r="M111">
            <v>65.7166666666667</v>
          </cell>
          <cell r="N111">
            <v>3</v>
          </cell>
          <cell r="O111" t="str">
            <v> 
15172820855</v>
          </cell>
        </row>
        <row r="112">
          <cell r="A112" t="str">
            <v>李洪金</v>
          </cell>
          <cell r="B112" t="str">
            <v>1142280704024</v>
          </cell>
          <cell r="C112" t="str">
            <v>来凤县市场监管综合执法大队</v>
          </cell>
          <cell r="D112" t="str">
            <v>综合执法岗</v>
          </cell>
          <cell r="E112" t="str">
            <v>14228007021001001</v>
          </cell>
          <cell r="F112" t="str">
            <v>1:3</v>
          </cell>
          <cell r="G112">
            <v>2</v>
          </cell>
          <cell r="H112" t="str">
            <v>80.25</v>
          </cell>
          <cell r="I112" t="str">
            <v>110.25</v>
          </cell>
          <cell r="J112" t="str">
            <v>190.50</v>
          </cell>
          <cell r="K112">
            <v>63.5</v>
          </cell>
        </row>
        <row r="112">
          <cell r="M112">
            <v>63.5</v>
          </cell>
          <cell r="N112">
            <v>4</v>
          </cell>
          <cell r="O112" t="str">
            <v> 
16602771667</v>
          </cell>
        </row>
        <row r="113">
          <cell r="A113" t="str">
            <v>姚媛</v>
          </cell>
          <cell r="B113" t="str">
            <v>1142280703303</v>
          </cell>
          <cell r="C113" t="str">
            <v>来凤县市场监管综合执法大队</v>
          </cell>
          <cell r="D113" t="str">
            <v>综合执法岗</v>
          </cell>
          <cell r="E113" t="str">
            <v>14228007021001001</v>
          </cell>
          <cell r="F113" t="str">
            <v>1:3</v>
          </cell>
          <cell r="G113">
            <v>2</v>
          </cell>
          <cell r="H113" t="str">
            <v>92.57</v>
          </cell>
          <cell r="I113" t="str">
            <v>95.75</v>
          </cell>
          <cell r="J113" t="str">
            <v>188.32</v>
          </cell>
          <cell r="K113">
            <v>62.7733333333333</v>
          </cell>
        </row>
        <row r="113">
          <cell r="M113">
            <v>62.7733333333333</v>
          </cell>
          <cell r="N113">
            <v>5</v>
          </cell>
          <cell r="O113" t="str">
            <v> 
18867236773</v>
          </cell>
        </row>
        <row r="114">
          <cell r="A114" t="str">
            <v>彭三</v>
          </cell>
          <cell r="B114" t="str">
            <v>1142280704023</v>
          </cell>
          <cell r="C114" t="str">
            <v>来凤县市场监管综合执法大队</v>
          </cell>
          <cell r="D114" t="str">
            <v>综合执法岗</v>
          </cell>
          <cell r="E114" t="str">
            <v>14228007021001001</v>
          </cell>
          <cell r="F114" t="str">
            <v>1:3</v>
          </cell>
          <cell r="G114">
            <v>2</v>
          </cell>
          <cell r="H114" t="str">
            <v>99.67</v>
          </cell>
          <cell r="I114" t="str">
            <v>85.00</v>
          </cell>
          <cell r="J114" t="str">
            <v>184.67</v>
          </cell>
          <cell r="K114">
            <v>61.5566666666667</v>
          </cell>
        </row>
        <row r="114">
          <cell r="M114">
            <v>61.5566666666667</v>
          </cell>
          <cell r="N114">
            <v>6</v>
          </cell>
          <cell r="O114" t="str">
            <v> 
13264939780</v>
          </cell>
        </row>
        <row r="115">
          <cell r="A115" t="str">
            <v>喻江峰</v>
          </cell>
          <cell r="B115" t="str">
            <v>2142280104625</v>
          </cell>
          <cell r="C115" t="str">
            <v>来凤县市场监管综合执法大队</v>
          </cell>
          <cell r="D115" t="str">
            <v>市场综合管理监管岗</v>
          </cell>
          <cell r="E115" t="str">
            <v>14228007021001002</v>
          </cell>
          <cell r="F115" t="str">
            <v>1:3</v>
          </cell>
          <cell r="G115">
            <v>2</v>
          </cell>
          <cell r="H115" t="str">
            <v>117.78</v>
          </cell>
          <cell r="I115" t="str">
            <v>95.25</v>
          </cell>
          <cell r="J115" t="str">
            <v>213.03</v>
          </cell>
          <cell r="K115">
            <v>71.01</v>
          </cell>
        </row>
        <row r="115">
          <cell r="M115">
            <v>71.01</v>
          </cell>
          <cell r="N115">
            <v>1</v>
          </cell>
          <cell r="O115" t="str">
            <v> 
15123797421</v>
          </cell>
        </row>
        <row r="116">
          <cell r="A116" t="str">
            <v>陈璐</v>
          </cell>
          <cell r="B116" t="str">
            <v>2142280105909</v>
          </cell>
          <cell r="C116" t="str">
            <v>来凤县市场监管综合执法大队</v>
          </cell>
          <cell r="D116" t="str">
            <v>市场综合管理监管岗</v>
          </cell>
          <cell r="E116" t="str">
            <v>14228007021001002</v>
          </cell>
          <cell r="F116" t="str">
            <v>1:3</v>
          </cell>
          <cell r="G116">
            <v>2</v>
          </cell>
          <cell r="H116" t="str">
            <v>97.86</v>
          </cell>
          <cell r="I116" t="str">
            <v>104.50</v>
          </cell>
          <cell r="J116" t="str">
            <v>202.36</v>
          </cell>
          <cell r="K116">
            <v>67.4533333333333</v>
          </cell>
        </row>
        <row r="116">
          <cell r="M116">
            <v>67.4533333333333</v>
          </cell>
          <cell r="N116">
            <v>2</v>
          </cell>
          <cell r="O116" t="str">
            <v> 
13217286730</v>
          </cell>
        </row>
        <row r="117">
          <cell r="A117" t="str">
            <v>吴蓉</v>
          </cell>
          <cell r="B117" t="str">
            <v>2142280105019</v>
          </cell>
          <cell r="C117" t="str">
            <v>来凤县市场监管综合执法大队</v>
          </cell>
          <cell r="D117" t="str">
            <v>市场综合管理监管岗</v>
          </cell>
          <cell r="E117" t="str">
            <v>14228007021001002</v>
          </cell>
          <cell r="F117" t="str">
            <v>1:3</v>
          </cell>
          <cell r="G117">
            <v>2</v>
          </cell>
          <cell r="H117" t="str">
            <v>90.25</v>
          </cell>
          <cell r="I117" t="str">
            <v>104.25</v>
          </cell>
          <cell r="J117" t="str">
            <v>194.50</v>
          </cell>
          <cell r="K117">
            <v>64.8333333333333</v>
          </cell>
        </row>
        <row r="117">
          <cell r="M117">
            <v>64.8333333333333</v>
          </cell>
          <cell r="N117">
            <v>3</v>
          </cell>
          <cell r="O117" t="str">
            <v> 
18371768806</v>
          </cell>
        </row>
        <row r="118">
          <cell r="A118" t="str">
            <v>胡星</v>
          </cell>
          <cell r="B118" t="str">
            <v>2142280103417</v>
          </cell>
          <cell r="C118" t="str">
            <v>来凤县市场监管综合执法大队</v>
          </cell>
          <cell r="D118" t="str">
            <v>市场综合管理监管岗</v>
          </cell>
          <cell r="E118" t="str">
            <v>14228007021001002</v>
          </cell>
          <cell r="F118" t="str">
            <v>1:3</v>
          </cell>
          <cell r="G118">
            <v>2</v>
          </cell>
          <cell r="H118" t="str">
            <v>85.94</v>
          </cell>
          <cell r="I118" t="str">
            <v>108.50</v>
          </cell>
          <cell r="J118" t="str">
            <v>194.44</v>
          </cell>
          <cell r="K118">
            <v>64.8133333333333</v>
          </cell>
        </row>
        <row r="118">
          <cell r="M118">
            <v>64.8133333333333</v>
          </cell>
          <cell r="N118">
            <v>4</v>
          </cell>
          <cell r="O118" t="str">
            <v> 
15071723223</v>
          </cell>
        </row>
        <row r="119">
          <cell r="A119" t="str">
            <v>任三琴</v>
          </cell>
          <cell r="B119" t="str">
            <v>2142280101721</v>
          </cell>
          <cell r="C119" t="str">
            <v>来凤县市场监管综合执法大队</v>
          </cell>
          <cell r="D119" t="str">
            <v>市场综合管理监管岗</v>
          </cell>
          <cell r="E119" t="str">
            <v>14228007021001002</v>
          </cell>
          <cell r="F119" t="str">
            <v>1:3</v>
          </cell>
          <cell r="G119">
            <v>2</v>
          </cell>
          <cell r="H119" t="str">
            <v>96.67</v>
          </cell>
          <cell r="I119" t="str">
            <v>96.50</v>
          </cell>
          <cell r="J119" t="str">
            <v>193.17</v>
          </cell>
          <cell r="K119">
            <v>64.39</v>
          </cell>
        </row>
        <row r="119">
          <cell r="M119">
            <v>64.39</v>
          </cell>
          <cell r="N119">
            <v>5</v>
          </cell>
          <cell r="O119" t="str">
            <v> 
18868525607</v>
          </cell>
        </row>
        <row r="120">
          <cell r="A120" t="str">
            <v>李启佳</v>
          </cell>
          <cell r="B120" t="str">
            <v>2142280101110</v>
          </cell>
          <cell r="C120" t="str">
            <v>来凤县市场监管综合执法大队</v>
          </cell>
          <cell r="D120" t="str">
            <v>市场综合管理监管岗</v>
          </cell>
          <cell r="E120" t="str">
            <v>14228007021001002</v>
          </cell>
          <cell r="F120" t="str">
            <v>1:3</v>
          </cell>
          <cell r="G120">
            <v>2</v>
          </cell>
          <cell r="H120" t="str">
            <v>95.36</v>
          </cell>
          <cell r="I120" t="str">
            <v>96.75</v>
          </cell>
          <cell r="J120" t="str">
            <v>192.11</v>
          </cell>
          <cell r="K120">
            <v>64.0366666666667</v>
          </cell>
        </row>
        <row r="120">
          <cell r="M120">
            <v>64.0366666666667</v>
          </cell>
          <cell r="N120">
            <v>6</v>
          </cell>
          <cell r="O120" t="str">
            <v> 
19145063709</v>
          </cell>
        </row>
        <row r="121">
          <cell r="A121" t="str">
            <v>吴丹</v>
          </cell>
          <cell r="B121" t="str">
            <v>1142280701024</v>
          </cell>
          <cell r="C121" t="str">
            <v>来凤县不动产登记中心</v>
          </cell>
          <cell r="D121" t="str">
            <v>办公室综合岗</v>
          </cell>
          <cell r="E121" t="str">
            <v>14228007022001001</v>
          </cell>
          <cell r="F121" t="str">
            <v>1:3</v>
          </cell>
          <cell r="G121">
            <v>1</v>
          </cell>
          <cell r="H121" t="str">
            <v>98.91</v>
          </cell>
          <cell r="I121" t="str">
            <v>110.50</v>
          </cell>
          <cell r="J121" t="str">
            <v>209.41</v>
          </cell>
          <cell r="K121">
            <v>69.8033333333333</v>
          </cell>
        </row>
        <row r="121">
          <cell r="M121">
            <v>69.8033333333333</v>
          </cell>
          <cell r="N121">
            <v>1</v>
          </cell>
          <cell r="O121" t="str">
            <v> 
17771752743</v>
          </cell>
        </row>
        <row r="122">
          <cell r="A122" t="str">
            <v>陈伟</v>
          </cell>
          <cell r="B122" t="str">
            <v>1142280701704</v>
          </cell>
          <cell r="C122" t="str">
            <v>来凤县不动产登记中心</v>
          </cell>
          <cell r="D122" t="str">
            <v>办公室综合岗</v>
          </cell>
          <cell r="E122" t="str">
            <v>14228007022001001</v>
          </cell>
          <cell r="F122" t="str">
            <v>1:3</v>
          </cell>
          <cell r="G122">
            <v>1</v>
          </cell>
          <cell r="H122" t="str">
            <v>119.91</v>
          </cell>
          <cell r="I122" t="str">
            <v>89.25</v>
          </cell>
          <cell r="J122" t="str">
            <v>209.16</v>
          </cell>
          <cell r="K122">
            <v>69.72</v>
          </cell>
        </row>
        <row r="122">
          <cell r="M122">
            <v>69.72</v>
          </cell>
          <cell r="N122">
            <v>2</v>
          </cell>
          <cell r="O122">
            <v>15071895382</v>
          </cell>
        </row>
        <row r="123">
          <cell r="A123" t="str">
            <v>俞潇</v>
          </cell>
          <cell r="B123" t="str">
            <v>1142280700219</v>
          </cell>
          <cell r="C123" t="str">
            <v>来凤县不动产登记中心</v>
          </cell>
          <cell r="D123" t="str">
            <v>办公室综合岗</v>
          </cell>
          <cell r="E123" t="str">
            <v>14228007022001001</v>
          </cell>
          <cell r="F123" t="str">
            <v>1:3</v>
          </cell>
          <cell r="G123">
            <v>1</v>
          </cell>
          <cell r="H123" t="str">
            <v>92.60</v>
          </cell>
          <cell r="I123" t="str">
            <v>90.75</v>
          </cell>
          <cell r="J123" t="str">
            <v>183.35</v>
          </cell>
          <cell r="K123">
            <v>61.1166666666667</v>
          </cell>
        </row>
        <row r="123">
          <cell r="M123">
            <v>61.1166666666667</v>
          </cell>
          <cell r="N123">
            <v>4</v>
          </cell>
          <cell r="O123" t="str">
            <v> 
18372551696</v>
          </cell>
        </row>
        <row r="124">
          <cell r="A124" t="str">
            <v>覃赟</v>
          </cell>
          <cell r="B124" t="str">
            <v>1142280703124</v>
          </cell>
          <cell r="C124" t="str">
            <v>来凤县铸牢中华民族共同体意识宣传教育中心</v>
          </cell>
          <cell r="D124" t="str">
            <v>讲解员</v>
          </cell>
          <cell r="E124" t="str">
            <v>14228007023001001</v>
          </cell>
          <cell r="F124" t="str">
            <v>1:3</v>
          </cell>
          <cell r="G124">
            <v>1</v>
          </cell>
          <cell r="H124" t="str">
            <v>114.15</v>
          </cell>
          <cell r="I124" t="str">
            <v>102.50</v>
          </cell>
          <cell r="J124" t="str">
            <v>216.65</v>
          </cell>
          <cell r="K124">
            <v>72.2166666666667</v>
          </cell>
        </row>
        <row r="124">
          <cell r="M124">
            <v>72.2166666666667</v>
          </cell>
          <cell r="N124">
            <v>1</v>
          </cell>
          <cell r="O124" t="str">
            <v> 
15072451053</v>
          </cell>
        </row>
        <row r="125">
          <cell r="A125" t="str">
            <v>肖垚</v>
          </cell>
          <cell r="B125" t="str">
            <v>1142280703725</v>
          </cell>
          <cell r="C125" t="str">
            <v>来凤县铸牢中华民族共同体意识宣传教育中心</v>
          </cell>
          <cell r="D125" t="str">
            <v>讲解员</v>
          </cell>
          <cell r="E125" t="str">
            <v>14228007023001001</v>
          </cell>
          <cell r="F125" t="str">
            <v>1:3</v>
          </cell>
          <cell r="G125">
            <v>1</v>
          </cell>
          <cell r="H125" t="str">
            <v>99.57</v>
          </cell>
          <cell r="I125" t="str">
            <v>97.00</v>
          </cell>
          <cell r="J125" t="str">
            <v>196.57</v>
          </cell>
          <cell r="K125">
            <v>65.5233333333333</v>
          </cell>
        </row>
        <row r="125">
          <cell r="M125">
            <v>65.5233333333333</v>
          </cell>
          <cell r="N125">
            <v>2</v>
          </cell>
          <cell r="O125" t="str">
            <v> 
15071332706</v>
          </cell>
        </row>
        <row r="126">
          <cell r="A126" t="str">
            <v>郝婷</v>
          </cell>
          <cell r="B126" t="str">
            <v>1142280704201</v>
          </cell>
          <cell r="C126" t="str">
            <v>来凤县铸牢中华民族共同体意识宣传教育中心</v>
          </cell>
          <cell r="D126" t="str">
            <v>讲解员</v>
          </cell>
          <cell r="E126" t="str">
            <v>14228007023001001</v>
          </cell>
          <cell r="F126" t="str">
            <v>1:3</v>
          </cell>
          <cell r="G126">
            <v>1</v>
          </cell>
          <cell r="H126" t="str">
            <v>92.03</v>
          </cell>
          <cell r="I126" t="str">
            <v>94.75</v>
          </cell>
          <cell r="J126" t="str">
            <v>186.78</v>
          </cell>
          <cell r="K126">
            <v>62.26</v>
          </cell>
        </row>
        <row r="126">
          <cell r="M126">
            <v>62.26</v>
          </cell>
          <cell r="N126">
            <v>3</v>
          </cell>
          <cell r="O126">
            <v>13135835916</v>
          </cell>
        </row>
        <row r="127">
          <cell r="A127" t="str">
            <v>向国庆</v>
          </cell>
          <cell r="B127" t="str">
            <v>1142280704330</v>
          </cell>
          <cell r="C127" t="str">
            <v>来凤县专业技术资格评审中心</v>
          </cell>
          <cell r="D127" t="str">
            <v>办公室综合岗</v>
          </cell>
          <cell r="E127" t="str">
            <v>14228007024001001</v>
          </cell>
          <cell r="F127" t="str">
            <v>1:3</v>
          </cell>
          <cell r="G127">
            <v>1</v>
          </cell>
          <cell r="H127" t="str">
            <v>109.55</v>
          </cell>
          <cell r="I127" t="str">
            <v>98.75</v>
          </cell>
          <cell r="J127" t="str">
            <v>208.30</v>
          </cell>
          <cell r="K127">
            <v>69.4333333333333</v>
          </cell>
        </row>
        <row r="127">
          <cell r="M127">
            <v>69.4333333333333</v>
          </cell>
          <cell r="N127">
            <v>1</v>
          </cell>
          <cell r="O127" t="str">
            <v> 
13597768586</v>
          </cell>
        </row>
        <row r="128">
          <cell r="A128" t="str">
            <v>杨旭</v>
          </cell>
          <cell r="B128" t="str">
            <v>1142280702409</v>
          </cell>
          <cell r="C128" t="str">
            <v>来凤县专业技术资格评审中心</v>
          </cell>
          <cell r="D128" t="str">
            <v>办公室综合岗</v>
          </cell>
          <cell r="E128" t="str">
            <v>14228007024001001</v>
          </cell>
          <cell r="F128" t="str">
            <v>1:3</v>
          </cell>
          <cell r="G128">
            <v>1</v>
          </cell>
          <cell r="H128" t="str">
            <v>109.69</v>
          </cell>
          <cell r="I128" t="str">
            <v>89.50</v>
          </cell>
          <cell r="J128" t="str">
            <v>199.19</v>
          </cell>
          <cell r="K128">
            <v>66.3966666666667</v>
          </cell>
        </row>
        <row r="128">
          <cell r="M128">
            <v>66.3966666666667</v>
          </cell>
          <cell r="N128">
            <v>2</v>
          </cell>
          <cell r="O128">
            <v>17771753339</v>
          </cell>
        </row>
        <row r="129">
          <cell r="A129" t="str">
            <v>张迷</v>
          </cell>
          <cell r="B129" t="str">
            <v>1142280702317</v>
          </cell>
          <cell r="C129" t="str">
            <v>来凤县专业技术资格评审中心</v>
          </cell>
          <cell r="D129" t="str">
            <v>办公室综合岗</v>
          </cell>
          <cell r="E129" t="str">
            <v>14228007024001001</v>
          </cell>
          <cell r="F129" t="str">
            <v>1:3</v>
          </cell>
          <cell r="G129">
            <v>1</v>
          </cell>
          <cell r="H129" t="str">
            <v>94.02</v>
          </cell>
          <cell r="I129" t="str">
            <v>101.25</v>
          </cell>
          <cell r="J129" t="str">
            <v>195.27</v>
          </cell>
          <cell r="K129">
            <v>65.09</v>
          </cell>
        </row>
        <row r="129">
          <cell r="M129">
            <v>65.09</v>
          </cell>
          <cell r="N129">
            <v>3</v>
          </cell>
          <cell r="O129" t="str">
            <v> 
15997746224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M33"/>
  <sheetViews>
    <sheetView topLeftCell="B6" workbookViewId="0">
      <selection activeCell="H20" sqref="H20"/>
    </sheetView>
  </sheetViews>
  <sheetFormatPr defaultColWidth="9" defaultRowHeight="13.5"/>
  <cols>
    <col min="1" max="1" width="9" style="60"/>
    <col min="2" max="2" width="19.4583333333333" style="60" customWidth="1"/>
    <col min="3" max="3" width="26.1833333333333" style="60" customWidth="1"/>
    <col min="4" max="4" width="18.375" style="60" customWidth="1"/>
    <col min="5" max="5" width="16.875" style="60" customWidth="1"/>
    <col min="6" max="6" width="13.125" style="60" customWidth="1"/>
    <col min="7" max="7" width="9" style="60"/>
    <col min="8" max="8" width="17.125" style="60" customWidth="1"/>
    <col min="9" max="9" width="9" style="60" hidden="1" customWidth="1"/>
    <col min="10" max="10" width="18.7583333333333" style="60" customWidth="1"/>
    <col min="11" max="11" width="8.375" style="60" hidden="1" customWidth="1"/>
    <col min="12" max="12" width="9.18333333333333" style="60"/>
    <col min="13" max="16384" width="9" style="60"/>
  </cols>
  <sheetData>
    <row r="1" ht="25.5" spans="1:13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ht="14.25" spans="1:13">
      <c r="A2" s="81" t="s">
        <v>1</v>
      </c>
      <c r="B2" s="82" t="s">
        <v>2</v>
      </c>
      <c r="C2" s="82" t="s">
        <v>3</v>
      </c>
      <c r="D2" s="82" t="s">
        <v>4</v>
      </c>
      <c r="E2" s="82" t="s">
        <v>5</v>
      </c>
      <c r="F2" s="82" t="s">
        <v>6</v>
      </c>
      <c r="G2" s="82" t="s">
        <v>7</v>
      </c>
      <c r="H2" s="83" t="s">
        <v>8</v>
      </c>
      <c r="I2" s="93"/>
      <c r="J2" s="83" t="s">
        <v>9</v>
      </c>
      <c r="K2" s="93"/>
      <c r="L2" s="76" t="s">
        <v>10</v>
      </c>
      <c r="M2" s="76" t="s">
        <v>11</v>
      </c>
    </row>
    <row r="3" ht="14.25" spans="1:13">
      <c r="A3" s="84"/>
      <c r="B3" s="85"/>
      <c r="C3" s="85"/>
      <c r="D3" s="85"/>
      <c r="E3" s="85"/>
      <c r="F3" s="85"/>
      <c r="G3" s="85"/>
      <c r="H3" s="83"/>
      <c r="I3" s="93"/>
      <c r="J3" s="83"/>
      <c r="K3" s="93"/>
      <c r="L3" s="76"/>
      <c r="M3" s="76"/>
    </row>
    <row r="4" ht="14.25" spans="1:13">
      <c r="A4" s="84"/>
      <c r="B4" s="85"/>
      <c r="C4" s="85"/>
      <c r="D4" s="85"/>
      <c r="E4" s="85"/>
      <c r="F4" s="85"/>
      <c r="G4" s="85"/>
      <c r="H4" s="83"/>
      <c r="I4" s="93"/>
      <c r="J4" s="83"/>
      <c r="K4" s="93"/>
      <c r="L4" s="76"/>
      <c r="M4" s="76"/>
    </row>
    <row r="5" ht="14.25" spans="1:13">
      <c r="A5" s="84"/>
      <c r="B5" s="85"/>
      <c r="C5" s="85"/>
      <c r="D5" s="85"/>
      <c r="E5" s="85"/>
      <c r="F5" s="85"/>
      <c r="G5" s="85"/>
      <c r="H5" s="83"/>
      <c r="I5" s="93"/>
      <c r="J5" s="83"/>
      <c r="K5" s="93"/>
      <c r="L5" s="76"/>
      <c r="M5" s="76"/>
    </row>
    <row r="6" ht="32" customHeight="1" spans="1:13">
      <c r="A6" s="86"/>
      <c r="B6" s="87"/>
      <c r="C6" s="87"/>
      <c r="D6" s="87"/>
      <c r="E6" s="87"/>
      <c r="F6" s="87"/>
      <c r="G6" s="87"/>
      <c r="H6" s="83"/>
      <c r="I6" s="93"/>
      <c r="J6" s="83"/>
      <c r="K6" s="93"/>
      <c r="L6" s="76"/>
      <c r="M6" s="76"/>
    </row>
    <row r="7" ht="32" customHeight="1" spans="1:13">
      <c r="A7" s="88">
        <v>1</v>
      </c>
      <c r="B7" s="89" t="s">
        <v>12</v>
      </c>
      <c r="C7" s="89" t="s">
        <v>13</v>
      </c>
      <c r="D7" s="92" t="s">
        <v>14</v>
      </c>
      <c r="E7" s="72" t="s">
        <v>15</v>
      </c>
      <c r="F7" s="73" t="s">
        <v>16</v>
      </c>
      <c r="G7" s="92" t="s">
        <v>17</v>
      </c>
      <c r="H7" s="3">
        <v>65.9333333333333</v>
      </c>
      <c r="I7" s="77">
        <f t="shared" ref="I7:I12" si="0">H7*0.4</f>
        <v>26.3733333333333</v>
      </c>
      <c r="J7" s="77">
        <v>83.8</v>
      </c>
      <c r="K7" s="77">
        <f t="shared" ref="K7:K12" si="1">J7*0.6</f>
        <v>50.28</v>
      </c>
      <c r="L7" s="77">
        <f t="shared" ref="L7:L12" si="2">I7+K7</f>
        <v>76.6533333333333</v>
      </c>
      <c r="M7" s="95">
        <v>1</v>
      </c>
    </row>
    <row r="8" ht="32" customHeight="1" spans="1:13">
      <c r="A8" s="88">
        <v>2</v>
      </c>
      <c r="B8" s="89" t="s">
        <v>12</v>
      </c>
      <c r="C8" s="89" t="s">
        <v>13</v>
      </c>
      <c r="D8" s="71" t="s">
        <v>14</v>
      </c>
      <c r="E8" s="72" t="s">
        <v>15</v>
      </c>
      <c r="F8" s="73" t="s">
        <v>18</v>
      </c>
      <c r="G8" s="2" t="s">
        <v>19</v>
      </c>
      <c r="H8" s="3">
        <v>67.9333333333333</v>
      </c>
      <c r="I8" s="77">
        <f t="shared" si="0"/>
        <v>27.1733333333333</v>
      </c>
      <c r="J8" s="77">
        <v>80.8</v>
      </c>
      <c r="K8" s="77">
        <f t="shared" si="1"/>
        <v>48.48</v>
      </c>
      <c r="L8" s="77">
        <f t="shared" si="2"/>
        <v>75.6533333333333</v>
      </c>
      <c r="M8" s="95">
        <v>2</v>
      </c>
    </row>
    <row r="9" ht="32" customHeight="1" spans="1:13">
      <c r="A9" s="88">
        <v>3</v>
      </c>
      <c r="B9" s="89" t="s">
        <v>12</v>
      </c>
      <c r="C9" s="89" t="s">
        <v>13</v>
      </c>
      <c r="D9" s="71" t="s">
        <v>14</v>
      </c>
      <c r="E9" s="72" t="s">
        <v>15</v>
      </c>
      <c r="F9" s="73" t="s">
        <v>20</v>
      </c>
      <c r="G9" s="2" t="s">
        <v>21</v>
      </c>
      <c r="H9" s="3">
        <v>67.8466666666667</v>
      </c>
      <c r="I9" s="77">
        <f t="shared" si="0"/>
        <v>27.1386666666667</v>
      </c>
      <c r="J9" s="77">
        <v>80</v>
      </c>
      <c r="K9" s="77">
        <f t="shared" si="1"/>
        <v>48</v>
      </c>
      <c r="L9" s="77">
        <f t="shared" si="2"/>
        <v>75.1386666666667</v>
      </c>
      <c r="M9" s="95">
        <v>3</v>
      </c>
    </row>
    <row r="10" ht="32" customHeight="1" spans="1:13">
      <c r="A10" s="88">
        <v>4</v>
      </c>
      <c r="B10" s="89" t="s">
        <v>22</v>
      </c>
      <c r="C10" s="89" t="s">
        <v>23</v>
      </c>
      <c r="D10" s="97" t="s">
        <v>24</v>
      </c>
      <c r="E10" s="72" t="s">
        <v>25</v>
      </c>
      <c r="F10" s="73" t="s">
        <v>26</v>
      </c>
      <c r="G10" s="91" t="s">
        <v>27</v>
      </c>
      <c r="H10" s="3">
        <v>67.9333333333333</v>
      </c>
      <c r="I10" s="77">
        <f t="shared" si="0"/>
        <v>27.1733333333333</v>
      </c>
      <c r="J10" s="77">
        <v>84.2</v>
      </c>
      <c r="K10" s="77">
        <f t="shared" si="1"/>
        <v>50.52</v>
      </c>
      <c r="L10" s="77">
        <f t="shared" si="2"/>
        <v>77.6933333333333</v>
      </c>
      <c r="M10" s="95">
        <v>1</v>
      </c>
    </row>
    <row r="11" ht="32" customHeight="1" spans="1:13">
      <c r="A11" s="88">
        <v>5</v>
      </c>
      <c r="B11" s="89" t="s">
        <v>22</v>
      </c>
      <c r="C11" s="89" t="s">
        <v>23</v>
      </c>
      <c r="D11" s="71" t="s">
        <v>24</v>
      </c>
      <c r="E11" s="72" t="s">
        <v>28</v>
      </c>
      <c r="F11" s="73" t="s">
        <v>29</v>
      </c>
      <c r="G11" s="2" t="s">
        <v>30</v>
      </c>
      <c r="H11" s="3">
        <v>69.0033333333333</v>
      </c>
      <c r="I11" s="77">
        <f t="shared" si="0"/>
        <v>27.6013333333333</v>
      </c>
      <c r="J11" s="77">
        <v>83.4</v>
      </c>
      <c r="K11" s="77">
        <f t="shared" si="1"/>
        <v>50.04</v>
      </c>
      <c r="L11" s="77">
        <f t="shared" si="2"/>
        <v>77.6413333333333</v>
      </c>
      <c r="M11" s="95">
        <v>2</v>
      </c>
    </row>
    <row r="12" ht="32" customHeight="1" spans="1:13">
      <c r="A12" s="88">
        <v>6</v>
      </c>
      <c r="B12" s="89" t="s">
        <v>22</v>
      </c>
      <c r="C12" s="89" t="s">
        <v>23</v>
      </c>
      <c r="D12" s="71" t="s">
        <v>24</v>
      </c>
      <c r="E12" s="72" t="s">
        <v>28</v>
      </c>
      <c r="F12" s="73" t="s">
        <v>31</v>
      </c>
      <c r="G12" s="2" t="s">
        <v>32</v>
      </c>
      <c r="H12" s="3">
        <v>68.6766666666667</v>
      </c>
      <c r="I12" s="77">
        <f t="shared" si="0"/>
        <v>27.4706666666667</v>
      </c>
      <c r="J12" s="77">
        <v>82.6</v>
      </c>
      <c r="K12" s="77">
        <f t="shared" si="1"/>
        <v>49.56</v>
      </c>
      <c r="L12" s="77">
        <f t="shared" si="2"/>
        <v>77.0306666666667</v>
      </c>
      <c r="M12" s="95">
        <v>3</v>
      </c>
    </row>
    <row r="13" ht="32" customHeight="1" spans="1:13">
      <c r="A13" s="88">
        <v>7</v>
      </c>
      <c r="B13" s="89" t="s">
        <v>22</v>
      </c>
      <c r="C13" s="89" t="s">
        <v>23</v>
      </c>
      <c r="D13" s="71" t="s">
        <v>33</v>
      </c>
      <c r="E13" s="72" t="s">
        <v>34</v>
      </c>
      <c r="F13" s="73" t="s">
        <v>35</v>
      </c>
      <c r="G13" s="2" t="s">
        <v>36</v>
      </c>
      <c r="H13" s="3">
        <v>65.3466666666667</v>
      </c>
      <c r="I13" s="77">
        <f t="shared" ref="I7:I33" si="3">H13*0.4</f>
        <v>26.1386666666667</v>
      </c>
      <c r="J13" s="77">
        <v>83.4</v>
      </c>
      <c r="K13" s="77">
        <f t="shared" ref="K7:K33" si="4">J13*0.6</f>
        <v>50.04</v>
      </c>
      <c r="L13" s="77">
        <f t="shared" ref="L7:L33" si="5">I13+K13</f>
        <v>76.1786666666667</v>
      </c>
      <c r="M13" s="95">
        <v>1</v>
      </c>
    </row>
    <row r="14" ht="32" customHeight="1" spans="1:13">
      <c r="A14" s="88">
        <v>8</v>
      </c>
      <c r="B14" s="89" t="s">
        <v>22</v>
      </c>
      <c r="C14" s="89" t="s">
        <v>23</v>
      </c>
      <c r="D14" s="71" t="s">
        <v>33</v>
      </c>
      <c r="E14" s="72" t="s">
        <v>34</v>
      </c>
      <c r="F14" s="73" t="s">
        <v>37</v>
      </c>
      <c r="G14" s="2" t="s">
        <v>38</v>
      </c>
      <c r="H14" s="3">
        <v>60.7566666666667</v>
      </c>
      <c r="I14" s="77">
        <f t="shared" si="3"/>
        <v>24.3026666666667</v>
      </c>
      <c r="J14" s="77">
        <v>85.4</v>
      </c>
      <c r="K14" s="77">
        <f t="shared" si="4"/>
        <v>51.24</v>
      </c>
      <c r="L14" s="77">
        <f t="shared" si="5"/>
        <v>75.5426666666667</v>
      </c>
      <c r="M14" s="95">
        <v>2</v>
      </c>
    </row>
    <row r="15" ht="32" customHeight="1" spans="1:13">
      <c r="A15" s="88">
        <v>9</v>
      </c>
      <c r="B15" s="89" t="s">
        <v>22</v>
      </c>
      <c r="C15" s="89" t="s">
        <v>23</v>
      </c>
      <c r="D15" s="71" t="s">
        <v>33</v>
      </c>
      <c r="E15" s="72" t="s">
        <v>34</v>
      </c>
      <c r="F15" s="73" t="s">
        <v>39</v>
      </c>
      <c r="G15" s="2" t="s">
        <v>40</v>
      </c>
      <c r="H15" s="3">
        <v>64.3633333333333</v>
      </c>
      <c r="I15" s="77">
        <f t="shared" si="3"/>
        <v>25.7453333333333</v>
      </c>
      <c r="J15" s="77">
        <v>81.6</v>
      </c>
      <c r="K15" s="77">
        <f t="shared" si="4"/>
        <v>48.96</v>
      </c>
      <c r="L15" s="77">
        <f t="shared" si="5"/>
        <v>74.7053333333333</v>
      </c>
      <c r="M15" s="95">
        <v>3</v>
      </c>
    </row>
    <row r="16" ht="32" customHeight="1" spans="1:13">
      <c r="A16" s="88">
        <v>10</v>
      </c>
      <c r="B16" s="89" t="s">
        <v>41</v>
      </c>
      <c r="C16" s="89" t="s">
        <v>42</v>
      </c>
      <c r="D16" s="71" t="s">
        <v>43</v>
      </c>
      <c r="E16" s="72" t="s">
        <v>44</v>
      </c>
      <c r="F16" s="73" t="s">
        <v>45</v>
      </c>
      <c r="G16" s="2" t="s">
        <v>46</v>
      </c>
      <c r="H16" s="3">
        <v>61.9433333333333</v>
      </c>
      <c r="I16" s="77">
        <f t="shared" si="3"/>
        <v>24.7773333333333</v>
      </c>
      <c r="J16" s="77">
        <v>82</v>
      </c>
      <c r="K16" s="77">
        <f t="shared" si="4"/>
        <v>49.2</v>
      </c>
      <c r="L16" s="77">
        <f t="shared" si="5"/>
        <v>73.9773333333333</v>
      </c>
      <c r="M16" s="95">
        <v>1</v>
      </c>
    </row>
    <row r="17" ht="32" customHeight="1" spans="1:13">
      <c r="A17" s="88">
        <v>11</v>
      </c>
      <c r="B17" s="89" t="s">
        <v>41</v>
      </c>
      <c r="C17" s="89" t="s">
        <v>42</v>
      </c>
      <c r="D17" s="71" t="s">
        <v>43</v>
      </c>
      <c r="E17" s="72" t="s">
        <v>44</v>
      </c>
      <c r="F17" s="73" t="s">
        <v>47</v>
      </c>
      <c r="G17" s="2" t="s">
        <v>48</v>
      </c>
      <c r="H17" s="3">
        <v>61.61</v>
      </c>
      <c r="I17" s="77">
        <f t="shared" si="3"/>
        <v>24.644</v>
      </c>
      <c r="J17" s="77">
        <v>80.4</v>
      </c>
      <c r="K17" s="77">
        <f t="shared" si="4"/>
        <v>48.24</v>
      </c>
      <c r="L17" s="77">
        <f t="shared" si="5"/>
        <v>72.884</v>
      </c>
      <c r="M17" s="95">
        <v>2</v>
      </c>
    </row>
    <row r="18" ht="32" customHeight="1" spans="1:13">
      <c r="A18" s="88">
        <v>12</v>
      </c>
      <c r="B18" s="89" t="s">
        <v>41</v>
      </c>
      <c r="C18" s="89" t="s">
        <v>42</v>
      </c>
      <c r="D18" s="71" t="s">
        <v>43</v>
      </c>
      <c r="E18" s="72" t="s">
        <v>44</v>
      </c>
      <c r="F18" s="73" t="s">
        <v>49</v>
      </c>
      <c r="G18" s="2" t="s">
        <v>50</v>
      </c>
      <c r="H18" s="3">
        <v>58.7233333333333</v>
      </c>
      <c r="I18" s="77">
        <f t="shared" si="3"/>
        <v>23.4893333333333</v>
      </c>
      <c r="J18" s="77">
        <v>82.2</v>
      </c>
      <c r="K18" s="77">
        <f t="shared" si="4"/>
        <v>49.32</v>
      </c>
      <c r="L18" s="77">
        <f t="shared" si="5"/>
        <v>72.8093333333333</v>
      </c>
      <c r="M18" s="95">
        <v>3</v>
      </c>
    </row>
    <row r="19" ht="32" customHeight="1" spans="1:13">
      <c r="A19" s="88">
        <v>13</v>
      </c>
      <c r="B19" s="89" t="s">
        <v>41</v>
      </c>
      <c r="C19" s="89" t="s">
        <v>42</v>
      </c>
      <c r="D19" s="71" t="s">
        <v>43</v>
      </c>
      <c r="E19" s="72" t="s">
        <v>44</v>
      </c>
      <c r="F19" s="73" t="s">
        <v>51</v>
      </c>
      <c r="G19" s="2" t="s">
        <v>52</v>
      </c>
      <c r="H19" s="3">
        <v>59.6566666666667</v>
      </c>
      <c r="I19" s="77">
        <f t="shared" si="3"/>
        <v>23.8626666666667</v>
      </c>
      <c r="J19" s="77">
        <v>81</v>
      </c>
      <c r="K19" s="77">
        <f t="shared" si="4"/>
        <v>48.6</v>
      </c>
      <c r="L19" s="77">
        <f t="shared" si="5"/>
        <v>72.4626666666667</v>
      </c>
      <c r="M19" s="95">
        <v>4</v>
      </c>
    </row>
    <row r="20" ht="32" customHeight="1" spans="1:13">
      <c r="A20" s="88">
        <v>14</v>
      </c>
      <c r="B20" s="89" t="s">
        <v>41</v>
      </c>
      <c r="C20" s="89" t="s">
        <v>42</v>
      </c>
      <c r="D20" s="71" t="s">
        <v>43</v>
      </c>
      <c r="E20" s="72" t="s">
        <v>44</v>
      </c>
      <c r="F20" s="73" t="s">
        <v>53</v>
      </c>
      <c r="G20" s="2" t="s">
        <v>54</v>
      </c>
      <c r="H20" s="3">
        <v>61.0866666666667</v>
      </c>
      <c r="I20" s="77">
        <f t="shared" si="3"/>
        <v>24.4346666666667</v>
      </c>
      <c r="J20" s="77">
        <v>79.6</v>
      </c>
      <c r="K20" s="77">
        <f t="shared" si="4"/>
        <v>47.76</v>
      </c>
      <c r="L20" s="77">
        <f t="shared" si="5"/>
        <v>72.1946666666667</v>
      </c>
      <c r="M20" s="95">
        <v>5</v>
      </c>
    </row>
    <row r="21" ht="32" customHeight="1" spans="1:13">
      <c r="A21" s="88">
        <v>15</v>
      </c>
      <c r="B21" s="89" t="s">
        <v>41</v>
      </c>
      <c r="C21" s="89" t="s">
        <v>42</v>
      </c>
      <c r="D21" s="71" t="s">
        <v>43</v>
      </c>
      <c r="E21" s="72" t="s">
        <v>44</v>
      </c>
      <c r="F21" s="73" t="s">
        <v>55</v>
      </c>
      <c r="G21" s="2" t="s">
        <v>56</v>
      </c>
      <c r="H21" s="3">
        <v>59.5</v>
      </c>
      <c r="I21" s="77">
        <f t="shared" si="3"/>
        <v>23.8</v>
      </c>
      <c r="J21" s="77">
        <v>80.6</v>
      </c>
      <c r="K21" s="77">
        <f t="shared" si="4"/>
        <v>48.36</v>
      </c>
      <c r="L21" s="77">
        <f t="shared" si="5"/>
        <v>72.16</v>
      </c>
      <c r="M21" s="95">
        <v>6</v>
      </c>
    </row>
    <row r="22" ht="32" customHeight="1" spans="1:13">
      <c r="A22" s="88">
        <v>16</v>
      </c>
      <c r="B22" s="89" t="s">
        <v>57</v>
      </c>
      <c r="C22" s="89" t="s">
        <v>58</v>
      </c>
      <c r="D22" s="71" t="s">
        <v>59</v>
      </c>
      <c r="E22" s="72" t="s">
        <v>34</v>
      </c>
      <c r="F22" s="73" t="s">
        <v>60</v>
      </c>
      <c r="G22" s="2" t="s">
        <v>61</v>
      </c>
      <c r="H22" s="3">
        <v>63.32</v>
      </c>
      <c r="I22" s="77">
        <f t="shared" si="3"/>
        <v>25.328</v>
      </c>
      <c r="J22" s="77">
        <v>84.8</v>
      </c>
      <c r="K22" s="77">
        <f t="shared" si="4"/>
        <v>50.88</v>
      </c>
      <c r="L22" s="77">
        <f t="shared" si="5"/>
        <v>76.208</v>
      </c>
      <c r="M22" s="95">
        <v>1</v>
      </c>
    </row>
    <row r="23" ht="32" customHeight="1" spans="1:13">
      <c r="A23" s="88">
        <v>17</v>
      </c>
      <c r="B23" s="89" t="s">
        <v>57</v>
      </c>
      <c r="C23" s="89" t="s">
        <v>58</v>
      </c>
      <c r="D23" s="71" t="s">
        <v>59</v>
      </c>
      <c r="E23" s="72" t="s">
        <v>34</v>
      </c>
      <c r="F23" s="73" t="s">
        <v>62</v>
      </c>
      <c r="G23" s="2" t="s">
        <v>63</v>
      </c>
      <c r="H23" s="3">
        <v>61.8466666666667</v>
      </c>
      <c r="I23" s="77">
        <f t="shared" si="3"/>
        <v>24.7386666666667</v>
      </c>
      <c r="J23" s="77">
        <v>81.4</v>
      </c>
      <c r="K23" s="77">
        <f t="shared" si="4"/>
        <v>48.84</v>
      </c>
      <c r="L23" s="77">
        <f t="shared" si="5"/>
        <v>73.5786666666667</v>
      </c>
      <c r="M23" s="95">
        <v>2</v>
      </c>
    </row>
    <row r="24" ht="32" customHeight="1" spans="1:13">
      <c r="A24" s="88">
        <v>18</v>
      </c>
      <c r="B24" s="89" t="s">
        <v>57</v>
      </c>
      <c r="C24" s="89" t="s">
        <v>58</v>
      </c>
      <c r="D24" s="71" t="s">
        <v>59</v>
      </c>
      <c r="E24" s="72" t="s">
        <v>34</v>
      </c>
      <c r="F24" s="73" t="s">
        <v>64</v>
      </c>
      <c r="G24" s="2" t="s">
        <v>65</v>
      </c>
      <c r="H24" s="3">
        <v>61.81</v>
      </c>
      <c r="I24" s="77">
        <f t="shared" si="3"/>
        <v>24.724</v>
      </c>
      <c r="J24" s="77">
        <v>81.2</v>
      </c>
      <c r="K24" s="77">
        <f t="shared" si="4"/>
        <v>48.72</v>
      </c>
      <c r="L24" s="77">
        <f t="shared" si="5"/>
        <v>73.444</v>
      </c>
      <c r="M24" s="95">
        <v>3</v>
      </c>
    </row>
    <row r="25" ht="32" customHeight="1" spans="1:13">
      <c r="A25" s="88">
        <v>19</v>
      </c>
      <c r="B25" s="89" t="s">
        <v>66</v>
      </c>
      <c r="C25" s="89" t="s">
        <v>67</v>
      </c>
      <c r="D25" s="71" t="s">
        <v>68</v>
      </c>
      <c r="E25" s="72" t="s">
        <v>69</v>
      </c>
      <c r="F25" s="73" t="s">
        <v>70</v>
      </c>
      <c r="G25" s="2" t="s">
        <v>71</v>
      </c>
      <c r="H25" s="3">
        <v>64.9966666666667</v>
      </c>
      <c r="I25" s="77">
        <f t="shared" si="3"/>
        <v>25.9986666666667</v>
      </c>
      <c r="J25" s="77">
        <v>86</v>
      </c>
      <c r="K25" s="77">
        <f t="shared" si="4"/>
        <v>51.6</v>
      </c>
      <c r="L25" s="77">
        <f t="shared" si="5"/>
        <v>77.5986666666667</v>
      </c>
      <c r="M25" s="95">
        <v>1</v>
      </c>
    </row>
    <row r="26" ht="32" customHeight="1" spans="1:13">
      <c r="A26" s="88">
        <v>20</v>
      </c>
      <c r="B26" s="89" t="s">
        <v>66</v>
      </c>
      <c r="C26" s="89" t="s">
        <v>67</v>
      </c>
      <c r="D26" s="71" t="s">
        <v>68</v>
      </c>
      <c r="E26" s="72" t="s">
        <v>69</v>
      </c>
      <c r="F26" s="73" t="s">
        <v>72</v>
      </c>
      <c r="G26" s="2" t="s">
        <v>73</v>
      </c>
      <c r="H26" s="3">
        <v>67.3066666666667</v>
      </c>
      <c r="I26" s="77">
        <f t="shared" si="3"/>
        <v>26.9226666666667</v>
      </c>
      <c r="J26" s="77">
        <v>82.8</v>
      </c>
      <c r="K26" s="77">
        <f t="shared" si="4"/>
        <v>49.68</v>
      </c>
      <c r="L26" s="77">
        <f t="shared" si="5"/>
        <v>76.6026666666667</v>
      </c>
      <c r="M26" s="95">
        <v>2</v>
      </c>
    </row>
    <row r="27" ht="32" customHeight="1" spans="1:13">
      <c r="A27" s="88">
        <v>21</v>
      </c>
      <c r="B27" s="89" t="s">
        <v>66</v>
      </c>
      <c r="C27" s="89" t="s">
        <v>67</v>
      </c>
      <c r="D27" s="71" t="s">
        <v>68</v>
      </c>
      <c r="E27" s="72" t="s">
        <v>69</v>
      </c>
      <c r="F27" s="73" t="s">
        <v>74</v>
      </c>
      <c r="G27" s="2" t="s">
        <v>75</v>
      </c>
      <c r="H27" s="3">
        <v>63.4066666666667</v>
      </c>
      <c r="I27" s="77">
        <f t="shared" si="3"/>
        <v>25.3626666666667</v>
      </c>
      <c r="J27" s="77">
        <v>79.2</v>
      </c>
      <c r="K27" s="77">
        <f t="shared" si="4"/>
        <v>47.52</v>
      </c>
      <c r="L27" s="77">
        <f t="shared" si="5"/>
        <v>72.8826666666667</v>
      </c>
      <c r="M27" s="95">
        <v>3</v>
      </c>
    </row>
    <row r="28" ht="32" customHeight="1" spans="1:13">
      <c r="A28" s="88">
        <v>22</v>
      </c>
      <c r="B28" s="89" t="s">
        <v>76</v>
      </c>
      <c r="C28" s="89" t="s">
        <v>77</v>
      </c>
      <c r="D28" s="71" t="s">
        <v>78</v>
      </c>
      <c r="E28" s="72" t="s">
        <v>34</v>
      </c>
      <c r="F28" s="73" t="s">
        <v>79</v>
      </c>
      <c r="G28" s="2" t="s">
        <v>80</v>
      </c>
      <c r="H28" s="3">
        <v>69.4333333333333</v>
      </c>
      <c r="I28" s="77">
        <f t="shared" si="3"/>
        <v>27.7733333333333</v>
      </c>
      <c r="J28" s="77">
        <v>82.4</v>
      </c>
      <c r="K28" s="77">
        <f t="shared" si="4"/>
        <v>49.44</v>
      </c>
      <c r="L28" s="77">
        <f t="shared" si="5"/>
        <v>77.2133333333333</v>
      </c>
      <c r="M28" s="95">
        <v>1</v>
      </c>
    </row>
    <row r="29" ht="32" customHeight="1" spans="1:13">
      <c r="A29" s="88">
        <v>23</v>
      </c>
      <c r="B29" s="89" t="s">
        <v>76</v>
      </c>
      <c r="C29" s="89" t="s">
        <v>77</v>
      </c>
      <c r="D29" s="71" t="s">
        <v>78</v>
      </c>
      <c r="E29" s="72" t="s">
        <v>34</v>
      </c>
      <c r="F29" s="73" t="s">
        <v>81</v>
      </c>
      <c r="G29" s="2" t="s">
        <v>82</v>
      </c>
      <c r="H29" s="3">
        <v>65.09</v>
      </c>
      <c r="I29" s="77">
        <f t="shared" si="3"/>
        <v>26.036</v>
      </c>
      <c r="J29" s="77">
        <v>80.4</v>
      </c>
      <c r="K29" s="77">
        <f t="shared" si="4"/>
        <v>48.24</v>
      </c>
      <c r="L29" s="77">
        <f t="shared" si="5"/>
        <v>74.276</v>
      </c>
      <c r="M29" s="95">
        <v>2</v>
      </c>
    </row>
    <row r="30" ht="32" customHeight="1" spans="1:13">
      <c r="A30" s="88">
        <v>24</v>
      </c>
      <c r="B30" s="89" t="s">
        <v>83</v>
      </c>
      <c r="C30" s="89" t="s">
        <v>84</v>
      </c>
      <c r="D30" s="98" t="s">
        <v>78</v>
      </c>
      <c r="E30" s="72" t="s">
        <v>34</v>
      </c>
      <c r="F30" s="73" t="s">
        <v>85</v>
      </c>
      <c r="G30" s="2" t="s">
        <v>86</v>
      </c>
      <c r="H30" s="3">
        <v>63.0533333333333</v>
      </c>
      <c r="I30" s="77">
        <f t="shared" si="3"/>
        <v>25.2213333333333</v>
      </c>
      <c r="J30" s="77">
        <v>80</v>
      </c>
      <c r="K30" s="77">
        <f t="shared" si="4"/>
        <v>48</v>
      </c>
      <c r="L30" s="77">
        <f t="shared" si="5"/>
        <v>73.2213333333333</v>
      </c>
      <c r="M30" s="95">
        <v>3</v>
      </c>
    </row>
    <row r="31" ht="32" customHeight="1" spans="1:13">
      <c r="A31" s="88">
        <v>25</v>
      </c>
      <c r="B31" s="89" t="s">
        <v>87</v>
      </c>
      <c r="C31" s="89" t="s">
        <v>88</v>
      </c>
      <c r="D31" s="71" t="s">
        <v>89</v>
      </c>
      <c r="E31" s="72" t="s">
        <v>34</v>
      </c>
      <c r="F31" s="73" t="s">
        <v>90</v>
      </c>
      <c r="G31" s="2" t="s">
        <v>91</v>
      </c>
      <c r="H31" s="3">
        <v>69.8033333333333</v>
      </c>
      <c r="I31" s="77">
        <f t="shared" si="3"/>
        <v>27.9213333333333</v>
      </c>
      <c r="J31" s="77">
        <v>82.6</v>
      </c>
      <c r="K31" s="77">
        <f t="shared" si="4"/>
        <v>49.56</v>
      </c>
      <c r="L31" s="77">
        <f t="shared" si="5"/>
        <v>77.4813333333333</v>
      </c>
      <c r="M31" s="95">
        <v>1</v>
      </c>
    </row>
    <row r="32" ht="32" customHeight="1" spans="1:13">
      <c r="A32" s="88">
        <v>26</v>
      </c>
      <c r="B32" s="89" t="s">
        <v>87</v>
      </c>
      <c r="C32" s="89" t="s">
        <v>88</v>
      </c>
      <c r="D32" s="71" t="s">
        <v>89</v>
      </c>
      <c r="E32" s="72" t="s">
        <v>34</v>
      </c>
      <c r="F32" s="73" t="s">
        <v>92</v>
      </c>
      <c r="G32" s="2" t="s">
        <v>93</v>
      </c>
      <c r="H32" s="3">
        <v>69.72</v>
      </c>
      <c r="I32" s="77">
        <f t="shared" si="3"/>
        <v>27.888</v>
      </c>
      <c r="J32" s="77">
        <v>80.8</v>
      </c>
      <c r="K32" s="77">
        <f t="shared" si="4"/>
        <v>48.48</v>
      </c>
      <c r="L32" s="77">
        <f t="shared" si="5"/>
        <v>76.368</v>
      </c>
      <c r="M32" s="95">
        <v>2</v>
      </c>
    </row>
    <row r="33" ht="32" customHeight="1" spans="1:13">
      <c r="A33" s="88">
        <v>27</v>
      </c>
      <c r="B33" s="89" t="s">
        <v>87</v>
      </c>
      <c r="C33" s="89" t="s">
        <v>88</v>
      </c>
      <c r="D33" s="71" t="s">
        <v>89</v>
      </c>
      <c r="E33" s="72" t="s">
        <v>34</v>
      </c>
      <c r="F33" s="73" t="s">
        <v>94</v>
      </c>
      <c r="G33" s="2" t="s">
        <v>95</v>
      </c>
      <c r="H33" s="3">
        <v>60.1433333333333</v>
      </c>
      <c r="I33" s="77">
        <f t="shared" si="3"/>
        <v>24.0573333333333</v>
      </c>
      <c r="J33" s="77">
        <v>80.4</v>
      </c>
      <c r="K33" s="77">
        <f t="shared" si="4"/>
        <v>48.24</v>
      </c>
      <c r="L33" s="77">
        <f t="shared" si="5"/>
        <v>72.2973333333333</v>
      </c>
      <c r="M33" s="95">
        <v>3</v>
      </c>
    </row>
  </sheetData>
  <sheetProtection password="CE28" sheet="1" objects="1"/>
  <sortState ref="B31:M33">
    <sortCondition ref="L31:L33" descending="1"/>
  </sortState>
  <mergeCells count="12">
    <mergeCell ref="A1:M1"/>
    <mergeCell ref="A2:A6"/>
    <mergeCell ref="B2:B6"/>
    <mergeCell ref="C2:C6"/>
    <mergeCell ref="D2:D6"/>
    <mergeCell ref="E2:E6"/>
    <mergeCell ref="F2:F6"/>
    <mergeCell ref="G2:G6"/>
    <mergeCell ref="H2:H6"/>
    <mergeCell ref="J2:J6"/>
    <mergeCell ref="L2:L6"/>
    <mergeCell ref="M2:M6"/>
  </mergeCells>
  <conditionalFormatting sqref="G1:G2 G7:G1048576">
    <cfRule type="duplicateValues" dxfId="0" priority="2"/>
  </conditionalFormatting>
  <conditionalFormatting sqref="G7:G33 G2">
    <cfRule type="duplicateValues" dxfId="0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M27"/>
  <sheetViews>
    <sheetView workbookViewId="0">
      <selection activeCell="G30" sqref="G30"/>
    </sheetView>
  </sheetViews>
  <sheetFormatPr defaultColWidth="9" defaultRowHeight="13.5"/>
  <cols>
    <col min="1" max="2" width="9" style="60"/>
    <col min="3" max="3" width="16.7583333333333" style="60" customWidth="1"/>
    <col min="4" max="4" width="17.2583333333333" style="60" customWidth="1"/>
    <col min="5" max="5" width="9" style="60"/>
    <col min="6" max="6" width="13.125" style="60" customWidth="1"/>
    <col min="7" max="7" width="9" style="60"/>
    <col min="8" max="8" width="17.125" style="80" customWidth="1"/>
    <col min="9" max="9" width="9" style="80" hidden="1" customWidth="1"/>
    <col min="10" max="10" width="18.7583333333333" style="80" customWidth="1"/>
    <col min="11" max="11" width="8.375" style="80" hidden="1" customWidth="1"/>
    <col min="12" max="12" width="9.18333333333333" style="80"/>
    <col min="13" max="13" width="9" style="80"/>
    <col min="14" max="16384" width="9" style="60"/>
  </cols>
  <sheetData>
    <row r="1" ht="25.5" spans="1:13">
      <c r="A1" s="74" t="s">
        <v>96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ht="14.25" spans="1:13">
      <c r="A2" s="81" t="s">
        <v>1</v>
      </c>
      <c r="B2" s="82" t="s">
        <v>2</v>
      </c>
      <c r="C2" s="82" t="s">
        <v>3</v>
      </c>
      <c r="D2" s="82" t="s">
        <v>4</v>
      </c>
      <c r="E2" s="82" t="s">
        <v>5</v>
      </c>
      <c r="F2" s="82" t="s">
        <v>6</v>
      </c>
      <c r="G2" s="82" t="s">
        <v>7</v>
      </c>
      <c r="H2" s="83" t="s">
        <v>8</v>
      </c>
      <c r="I2" s="83"/>
      <c r="J2" s="83" t="s">
        <v>9</v>
      </c>
      <c r="K2" s="83"/>
      <c r="L2" s="76" t="s">
        <v>10</v>
      </c>
      <c r="M2" s="76" t="s">
        <v>11</v>
      </c>
    </row>
    <row r="3" ht="14.25" spans="1:13">
      <c r="A3" s="84"/>
      <c r="B3" s="85"/>
      <c r="C3" s="85"/>
      <c r="D3" s="85"/>
      <c r="E3" s="85"/>
      <c r="F3" s="85"/>
      <c r="G3" s="85"/>
      <c r="H3" s="83"/>
      <c r="I3" s="83"/>
      <c r="J3" s="83"/>
      <c r="K3" s="83"/>
      <c r="L3" s="76"/>
      <c r="M3" s="76"/>
    </row>
    <row r="4" ht="14.25" spans="1:13">
      <c r="A4" s="84"/>
      <c r="B4" s="85"/>
      <c r="C4" s="85"/>
      <c r="D4" s="85"/>
      <c r="E4" s="85"/>
      <c r="F4" s="85"/>
      <c r="G4" s="85"/>
      <c r="H4" s="83"/>
      <c r="I4" s="83"/>
      <c r="J4" s="83"/>
      <c r="K4" s="83"/>
      <c r="L4" s="76"/>
      <c r="M4" s="76"/>
    </row>
    <row r="5" ht="14.25" spans="1:13">
      <c r="A5" s="84"/>
      <c r="B5" s="85"/>
      <c r="C5" s="85"/>
      <c r="D5" s="85"/>
      <c r="E5" s="85"/>
      <c r="F5" s="85"/>
      <c r="G5" s="85"/>
      <c r="H5" s="83"/>
      <c r="I5" s="83"/>
      <c r="J5" s="83"/>
      <c r="K5" s="83"/>
      <c r="L5" s="76"/>
      <c r="M5" s="76"/>
    </row>
    <row r="6" ht="32" customHeight="1" spans="1:13">
      <c r="A6" s="86"/>
      <c r="B6" s="87"/>
      <c r="C6" s="87"/>
      <c r="D6" s="87"/>
      <c r="E6" s="87"/>
      <c r="F6" s="87"/>
      <c r="G6" s="87"/>
      <c r="H6" s="83"/>
      <c r="I6" s="83"/>
      <c r="J6" s="83"/>
      <c r="K6" s="83"/>
      <c r="L6" s="76"/>
      <c r="M6" s="76"/>
    </row>
    <row r="7" ht="26" customHeight="1" spans="1:13">
      <c r="A7" s="88">
        <v>1</v>
      </c>
      <c r="B7" s="89" t="s">
        <v>97</v>
      </c>
      <c r="C7" s="89" t="s">
        <v>98</v>
      </c>
      <c r="D7" s="71" t="s">
        <v>99</v>
      </c>
      <c r="E7" s="72" t="s">
        <v>100</v>
      </c>
      <c r="F7" s="73" t="s">
        <v>101</v>
      </c>
      <c r="G7" s="2" t="s">
        <v>102</v>
      </c>
      <c r="H7" s="90">
        <v>65.0833333333333</v>
      </c>
      <c r="I7" s="77">
        <f t="shared" ref="I7:I27" si="0">H7*0.4</f>
        <v>26.0333333333333</v>
      </c>
      <c r="J7" s="95">
        <v>86.6</v>
      </c>
      <c r="K7" s="77">
        <f t="shared" ref="K7:K27" si="1">J7*0.6</f>
        <v>51.96</v>
      </c>
      <c r="L7" s="77">
        <f t="shared" ref="L7:L27" si="2">I7+K7</f>
        <v>77.9933333333333</v>
      </c>
      <c r="M7" s="95">
        <v>1</v>
      </c>
    </row>
    <row r="8" ht="26" customHeight="1" spans="1:13">
      <c r="A8" s="88">
        <v>2</v>
      </c>
      <c r="B8" s="89" t="s">
        <v>97</v>
      </c>
      <c r="C8" s="89" t="s">
        <v>98</v>
      </c>
      <c r="D8" s="71" t="s">
        <v>99</v>
      </c>
      <c r="E8" s="72" t="s">
        <v>100</v>
      </c>
      <c r="F8" s="73" t="s">
        <v>103</v>
      </c>
      <c r="G8" s="92" t="s">
        <v>104</v>
      </c>
      <c r="H8" s="90">
        <v>61.15</v>
      </c>
      <c r="I8" s="77">
        <f t="shared" si="0"/>
        <v>24.46</v>
      </c>
      <c r="J8" s="95">
        <v>83</v>
      </c>
      <c r="K8" s="77">
        <f t="shared" si="1"/>
        <v>49.8</v>
      </c>
      <c r="L8" s="77">
        <f t="shared" si="2"/>
        <v>74.26</v>
      </c>
      <c r="M8" s="95">
        <v>2</v>
      </c>
    </row>
    <row r="9" ht="26" customHeight="1" spans="1:13">
      <c r="A9" s="88">
        <v>3</v>
      </c>
      <c r="B9" s="89" t="s">
        <v>97</v>
      </c>
      <c r="C9" s="89" t="s">
        <v>98</v>
      </c>
      <c r="D9" s="71" t="s">
        <v>99</v>
      </c>
      <c r="E9" s="72" t="s">
        <v>100</v>
      </c>
      <c r="F9" s="73" t="s">
        <v>105</v>
      </c>
      <c r="G9" s="91" t="s">
        <v>106</v>
      </c>
      <c r="H9" s="90">
        <v>58.8966666666667</v>
      </c>
      <c r="I9" s="77">
        <f t="shared" si="0"/>
        <v>23.5586666666667</v>
      </c>
      <c r="J9" s="95">
        <v>75.5</v>
      </c>
      <c r="K9" s="77">
        <f t="shared" si="1"/>
        <v>45.3</v>
      </c>
      <c r="L9" s="77">
        <f t="shared" si="2"/>
        <v>68.8586666666667</v>
      </c>
      <c r="M9" s="95">
        <v>3</v>
      </c>
    </row>
    <row r="10" ht="26" customHeight="1" spans="1:13">
      <c r="A10" s="88">
        <v>4</v>
      </c>
      <c r="B10" s="89" t="s">
        <v>57</v>
      </c>
      <c r="C10" s="89" t="s">
        <v>107</v>
      </c>
      <c r="D10" s="71" t="s">
        <v>108</v>
      </c>
      <c r="E10" s="72" t="s">
        <v>109</v>
      </c>
      <c r="F10" s="73" t="s">
        <v>110</v>
      </c>
      <c r="G10" s="2" t="s">
        <v>111</v>
      </c>
      <c r="H10" s="90">
        <v>66.9</v>
      </c>
      <c r="I10" s="77">
        <f t="shared" si="0"/>
        <v>26.76</v>
      </c>
      <c r="J10" s="95">
        <v>84.2</v>
      </c>
      <c r="K10" s="77">
        <f t="shared" si="1"/>
        <v>50.52</v>
      </c>
      <c r="L10" s="77">
        <f t="shared" si="2"/>
        <v>77.28</v>
      </c>
      <c r="M10" s="95">
        <v>1</v>
      </c>
    </row>
    <row r="11" ht="26" customHeight="1" spans="1:13">
      <c r="A11" s="88">
        <v>5</v>
      </c>
      <c r="B11" s="89" t="s">
        <v>57</v>
      </c>
      <c r="C11" s="89" t="s">
        <v>107</v>
      </c>
      <c r="D11" s="97" t="s">
        <v>108</v>
      </c>
      <c r="E11" s="72" t="s">
        <v>112</v>
      </c>
      <c r="F11" s="73" t="s">
        <v>113</v>
      </c>
      <c r="G11" s="91" t="s">
        <v>114</v>
      </c>
      <c r="H11" s="90">
        <v>65.1533333333333</v>
      </c>
      <c r="I11" s="77">
        <f t="shared" si="0"/>
        <v>26.0613333333333</v>
      </c>
      <c r="J11" s="95">
        <v>82.8</v>
      </c>
      <c r="K11" s="77">
        <f t="shared" si="1"/>
        <v>49.68</v>
      </c>
      <c r="L11" s="77">
        <f t="shared" si="2"/>
        <v>75.7413333333333</v>
      </c>
      <c r="M11" s="95">
        <v>2</v>
      </c>
    </row>
    <row r="12" ht="26" customHeight="1" spans="1:13">
      <c r="A12" s="88">
        <v>6</v>
      </c>
      <c r="B12" s="89" t="s">
        <v>57</v>
      </c>
      <c r="C12" s="89" t="s">
        <v>107</v>
      </c>
      <c r="D12" s="71" t="s">
        <v>108</v>
      </c>
      <c r="E12" s="72" t="s">
        <v>109</v>
      </c>
      <c r="F12" s="73" t="s">
        <v>115</v>
      </c>
      <c r="G12" s="2" t="s">
        <v>116</v>
      </c>
      <c r="H12" s="90">
        <v>67.38</v>
      </c>
      <c r="I12" s="77">
        <f t="shared" si="0"/>
        <v>26.952</v>
      </c>
      <c r="J12" s="95">
        <v>81.3</v>
      </c>
      <c r="K12" s="77">
        <f t="shared" si="1"/>
        <v>48.78</v>
      </c>
      <c r="L12" s="77">
        <f t="shared" si="2"/>
        <v>75.732</v>
      </c>
      <c r="M12" s="95">
        <v>3</v>
      </c>
    </row>
    <row r="13" ht="26" customHeight="1" spans="1:13">
      <c r="A13" s="88">
        <v>7</v>
      </c>
      <c r="B13" s="89" t="s">
        <v>117</v>
      </c>
      <c r="C13" s="89" t="s">
        <v>118</v>
      </c>
      <c r="D13" s="71" t="s">
        <v>119</v>
      </c>
      <c r="E13" s="72" t="s">
        <v>120</v>
      </c>
      <c r="F13" s="73" t="s">
        <v>121</v>
      </c>
      <c r="G13" s="91" t="s">
        <v>122</v>
      </c>
      <c r="H13" s="90">
        <v>64.39</v>
      </c>
      <c r="I13" s="77">
        <f t="shared" si="0"/>
        <v>25.756</v>
      </c>
      <c r="J13" s="95">
        <v>85.2</v>
      </c>
      <c r="K13" s="77">
        <f t="shared" si="1"/>
        <v>51.12</v>
      </c>
      <c r="L13" s="77">
        <f t="shared" si="2"/>
        <v>76.876</v>
      </c>
      <c r="M13" s="95">
        <v>1</v>
      </c>
    </row>
    <row r="14" ht="26" customHeight="1" spans="1:13">
      <c r="A14" s="88">
        <v>8</v>
      </c>
      <c r="B14" s="89" t="s">
        <v>117</v>
      </c>
      <c r="C14" s="89" t="s">
        <v>118</v>
      </c>
      <c r="D14" s="71" t="s">
        <v>119</v>
      </c>
      <c r="E14" s="72" t="s">
        <v>120</v>
      </c>
      <c r="F14" s="73" t="s">
        <v>123</v>
      </c>
      <c r="G14" s="91" t="s">
        <v>124</v>
      </c>
      <c r="H14" s="90">
        <v>64.8133333333333</v>
      </c>
      <c r="I14" s="77">
        <f t="shared" si="0"/>
        <v>25.9253333333333</v>
      </c>
      <c r="J14" s="95">
        <v>84.5</v>
      </c>
      <c r="K14" s="77">
        <f t="shared" si="1"/>
        <v>50.7</v>
      </c>
      <c r="L14" s="77">
        <f t="shared" si="2"/>
        <v>76.6253333333333</v>
      </c>
      <c r="M14" s="95">
        <v>2</v>
      </c>
    </row>
    <row r="15" ht="26" customHeight="1" spans="1:13">
      <c r="A15" s="88">
        <v>9</v>
      </c>
      <c r="B15" s="89" t="s">
        <v>117</v>
      </c>
      <c r="C15" s="89" t="s">
        <v>118</v>
      </c>
      <c r="D15" s="71" t="s">
        <v>119</v>
      </c>
      <c r="E15" s="72" t="s">
        <v>120</v>
      </c>
      <c r="F15" s="73" t="s">
        <v>125</v>
      </c>
      <c r="G15" s="91" t="s">
        <v>126</v>
      </c>
      <c r="H15" s="90">
        <v>67.4533333333333</v>
      </c>
      <c r="I15" s="77">
        <f t="shared" si="0"/>
        <v>26.9813333333333</v>
      </c>
      <c r="J15" s="95">
        <v>81.5</v>
      </c>
      <c r="K15" s="77">
        <f t="shared" si="1"/>
        <v>48.9</v>
      </c>
      <c r="L15" s="77">
        <f t="shared" si="2"/>
        <v>75.8813333333333</v>
      </c>
      <c r="M15" s="95">
        <v>3</v>
      </c>
    </row>
    <row r="16" ht="26" customHeight="1" spans="1:13">
      <c r="A16" s="88">
        <v>10</v>
      </c>
      <c r="B16" s="89" t="s">
        <v>117</v>
      </c>
      <c r="C16" s="89" t="s">
        <v>118</v>
      </c>
      <c r="D16" s="71" t="s">
        <v>119</v>
      </c>
      <c r="E16" s="72" t="s">
        <v>120</v>
      </c>
      <c r="F16" s="73" t="s">
        <v>127</v>
      </c>
      <c r="G16" s="91" t="s">
        <v>128</v>
      </c>
      <c r="H16" s="90">
        <v>63.82</v>
      </c>
      <c r="I16" s="77">
        <f t="shared" si="0"/>
        <v>25.528</v>
      </c>
      <c r="J16" s="95">
        <v>83.1</v>
      </c>
      <c r="K16" s="77">
        <f t="shared" si="1"/>
        <v>49.86</v>
      </c>
      <c r="L16" s="77">
        <f t="shared" si="2"/>
        <v>75.388</v>
      </c>
      <c r="M16" s="95">
        <v>4</v>
      </c>
    </row>
    <row r="17" ht="26" customHeight="1" spans="1:13">
      <c r="A17" s="88">
        <v>11</v>
      </c>
      <c r="B17" s="89" t="s">
        <v>117</v>
      </c>
      <c r="C17" s="89" t="s">
        <v>118</v>
      </c>
      <c r="D17" s="71" t="s">
        <v>119</v>
      </c>
      <c r="E17" s="72" t="s">
        <v>120</v>
      </c>
      <c r="F17" s="73" t="s">
        <v>129</v>
      </c>
      <c r="G17" s="91" t="s">
        <v>130</v>
      </c>
      <c r="H17" s="90">
        <v>63.0366666666667</v>
      </c>
      <c r="I17" s="77">
        <f t="shared" si="0"/>
        <v>25.2146666666667</v>
      </c>
      <c r="J17" s="95">
        <v>82.1</v>
      </c>
      <c r="K17" s="77">
        <f t="shared" si="1"/>
        <v>49.26</v>
      </c>
      <c r="L17" s="77">
        <f t="shared" si="2"/>
        <v>74.4746666666667</v>
      </c>
      <c r="M17" s="95">
        <v>5</v>
      </c>
    </row>
    <row r="18" ht="26" customHeight="1" spans="1:13">
      <c r="A18" s="88">
        <v>12</v>
      </c>
      <c r="B18" s="89" t="s">
        <v>117</v>
      </c>
      <c r="C18" s="89" t="s">
        <v>118</v>
      </c>
      <c r="D18" s="71" t="s">
        <v>119</v>
      </c>
      <c r="E18" s="72" t="s">
        <v>120</v>
      </c>
      <c r="F18" s="73" t="s">
        <v>131</v>
      </c>
      <c r="G18" s="91" t="s">
        <v>132</v>
      </c>
      <c r="H18" s="90">
        <v>64.0366666666667</v>
      </c>
      <c r="I18" s="77">
        <f t="shared" si="0"/>
        <v>25.6146666666667</v>
      </c>
      <c r="J18" s="95">
        <v>79.7</v>
      </c>
      <c r="K18" s="77">
        <f t="shared" si="1"/>
        <v>47.82</v>
      </c>
      <c r="L18" s="77">
        <f t="shared" si="2"/>
        <v>73.4346666666667</v>
      </c>
      <c r="M18" s="95">
        <v>6</v>
      </c>
    </row>
    <row r="19" ht="26" customHeight="1" spans="1:13">
      <c r="A19" s="88">
        <v>13</v>
      </c>
      <c r="B19" s="89" t="s">
        <v>22</v>
      </c>
      <c r="C19" s="89" t="s">
        <v>23</v>
      </c>
      <c r="D19" s="71" t="s">
        <v>133</v>
      </c>
      <c r="E19" s="72" t="s">
        <v>134</v>
      </c>
      <c r="F19" s="73" t="s">
        <v>135</v>
      </c>
      <c r="G19" s="91" t="s">
        <v>136</v>
      </c>
      <c r="H19" s="90">
        <v>68.13</v>
      </c>
      <c r="I19" s="77">
        <f t="shared" si="0"/>
        <v>27.252</v>
      </c>
      <c r="J19" s="95">
        <v>83</v>
      </c>
      <c r="K19" s="77">
        <f t="shared" si="1"/>
        <v>49.8</v>
      </c>
      <c r="L19" s="77">
        <f t="shared" si="2"/>
        <v>77.052</v>
      </c>
      <c r="M19" s="95">
        <v>1</v>
      </c>
    </row>
    <row r="20" ht="26" customHeight="1" spans="1:13">
      <c r="A20" s="88">
        <v>14</v>
      </c>
      <c r="B20" s="89" t="s">
        <v>22</v>
      </c>
      <c r="C20" s="89" t="s">
        <v>23</v>
      </c>
      <c r="D20" s="71" t="s">
        <v>133</v>
      </c>
      <c r="E20" s="72" t="s">
        <v>134</v>
      </c>
      <c r="F20" s="73" t="s">
        <v>137</v>
      </c>
      <c r="G20" s="91" t="s">
        <v>138</v>
      </c>
      <c r="H20" s="90">
        <v>67.16</v>
      </c>
      <c r="I20" s="77">
        <f t="shared" si="0"/>
        <v>26.864</v>
      </c>
      <c r="J20" s="95">
        <v>82.4</v>
      </c>
      <c r="K20" s="77">
        <f t="shared" si="1"/>
        <v>49.44</v>
      </c>
      <c r="L20" s="77">
        <f t="shared" si="2"/>
        <v>76.304</v>
      </c>
      <c r="M20" s="95">
        <v>2</v>
      </c>
    </row>
    <row r="21" ht="26" customHeight="1" spans="1:13">
      <c r="A21" s="88">
        <v>15</v>
      </c>
      <c r="B21" s="89" t="s">
        <v>22</v>
      </c>
      <c r="C21" s="89" t="s">
        <v>23</v>
      </c>
      <c r="D21" s="71" t="s">
        <v>133</v>
      </c>
      <c r="E21" s="72" t="s">
        <v>134</v>
      </c>
      <c r="F21" s="73" t="s">
        <v>139</v>
      </c>
      <c r="G21" s="91" t="s">
        <v>140</v>
      </c>
      <c r="H21" s="90">
        <v>63.81</v>
      </c>
      <c r="I21" s="77">
        <f t="shared" si="0"/>
        <v>25.524</v>
      </c>
      <c r="J21" s="95">
        <v>75.9</v>
      </c>
      <c r="K21" s="77">
        <f t="shared" si="1"/>
        <v>45.54</v>
      </c>
      <c r="L21" s="77">
        <f t="shared" si="2"/>
        <v>71.064</v>
      </c>
      <c r="M21" s="95">
        <v>3</v>
      </c>
    </row>
    <row r="22" ht="26" customHeight="1" spans="1:13">
      <c r="A22" s="88">
        <v>16</v>
      </c>
      <c r="B22" s="89" t="s">
        <v>141</v>
      </c>
      <c r="C22" s="89" t="s">
        <v>142</v>
      </c>
      <c r="D22" s="71" t="s">
        <v>143</v>
      </c>
      <c r="E22" s="72" t="s">
        <v>144</v>
      </c>
      <c r="F22" s="73" t="s">
        <v>145</v>
      </c>
      <c r="G22" s="91" t="s">
        <v>146</v>
      </c>
      <c r="H22" s="90">
        <v>64.89</v>
      </c>
      <c r="I22" s="77">
        <f t="shared" si="0"/>
        <v>25.956</v>
      </c>
      <c r="J22" s="95">
        <v>81.7</v>
      </c>
      <c r="K22" s="77">
        <f t="shared" si="1"/>
        <v>49.02</v>
      </c>
      <c r="L22" s="77">
        <f t="shared" si="2"/>
        <v>74.976</v>
      </c>
      <c r="M22" s="95">
        <v>1</v>
      </c>
    </row>
    <row r="23" ht="26" customHeight="1" spans="1:13">
      <c r="A23" s="88">
        <v>17</v>
      </c>
      <c r="B23" s="89" t="s">
        <v>141</v>
      </c>
      <c r="C23" s="89" t="s">
        <v>142</v>
      </c>
      <c r="D23" s="71" t="s">
        <v>143</v>
      </c>
      <c r="E23" s="72" t="s">
        <v>144</v>
      </c>
      <c r="F23" s="73" t="s">
        <v>147</v>
      </c>
      <c r="G23" s="91" t="s">
        <v>148</v>
      </c>
      <c r="H23" s="90">
        <v>66.9033333333333</v>
      </c>
      <c r="I23" s="77">
        <f t="shared" si="0"/>
        <v>26.7613333333333</v>
      </c>
      <c r="J23" s="95">
        <v>79</v>
      </c>
      <c r="K23" s="77">
        <f t="shared" si="1"/>
        <v>47.4</v>
      </c>
      <c r="L23" s="77">
        <f t="shared" si="2"/>
        <v>74.1613333333333</v>
      </c>
      <c r="M23" s="95">
        <v>2</v>
      </c>
    </row>
    <row r="24" ht="26" customHeight="1" spans="1:13">
      <c r="A24" s="88">
        <v>18</v>
      </c>
      <c r="B24" s="89" t="s">
        <v>141</v>
      </c>
      <c r="C24" s="89" t="s">
        <v>142</v>
      </c>
      <c r="D24" s="71" t="s">
        <v>143</v>
      </c>
      <c r="E24" s="72" t="s">
        <v>144</v>
      </c>
      <c r="F24" s="73" t="s">
        <v>149</v>
      </c>
      <c r="G24" s="91" t="s">
        <v>150</v>
      </c>
      <c r="H24" s="90">
        <v>53.4433333333333</v>
      </c>
      <c r="I24" s="77">
        <f t="shared" si="0"/>
        <v>21.3773333333333</v>
      </c>
      <c r="J24" s="95">
        <v>81.4</v>
      </c>
      <c r="K24" s="77">
        <f t="shared" si="1"/>
        <v>48.84</v>
      </c>
      <c r="L24" s="77">
        <f t="shared" si="2"/>
        <v>70.2173333333333</v>
      </c>
      <c r="M24" s="95">
        <v>3</v>
      </c>
    </row>
    <row r="25" ht="26" customHeight="1" spans="1:13">
      <c r="A25" s="88">
        <v>19</v>
      </c>
      <c r="B25" s="89" t="s">
        <v>151</v>
      </c>
      <c r="C25" s="89" t="s">
        <v>152</v>
      </c>
      <c r="D25" s="71" t="s">
        <v>153</v>
      </c>
      <c r="E25" s="72" t="s">
        <v>154</v>
      </c>
      <c r="F25" s="73" t="s">
        <v>155</v>
      </c>
      <c r="G25" s="91" t="s">
        <v>156</v>
      </c>
      <c r="H25" s="90">
        <v>66.69</v>
      </c>
      <c r="I25" s="77">
        <f t="shared" si="0"/>
        <v>26.676</v>
      </c>
      <c r="J25" s="95">
        <v>84.8</v>
      </c>
      <c r="K25" s="77">
        <f t="shared" si="1"/>
        <v>50.88</v>
      </c>
      <c r="L25" s="77">
        <f t="shared" si="2"/>
        <v>77.556</v>
      </c>
      <c r="M25" s="95">
        <v>1</v>
      </c>
    </row>
    <row r="26" ht="26" customHeight="1" spans="1:13">
      <c r="A26" s="88">
        <v>20</v>
      </c>
      <c r="B26" s="89" t="s">
        <v>151</v>
      </c>
      <c r="C26" s="89" t="s">
        <v>152</v>
      </c>
      <c r="D26" s="71" t="s">
        <v>153</v>
      </c>
      <c r="E26" s="72" t="s">
        <v>154</v>
      </c>
      <c r="F26" s="73" t="s">
        <v>157</v>
      </c>
      <c r="G26" s="91" t="s">
        <v>158</v>
      </c>
      <c r="H26" s="90">
        <v>65.96</v>
      </c>
      <c r="I26" s="77">
        <f t="shared" si="0"/>
        <v>26.384</v>
      </c>
      <c r="J26" s="95">
        <v>79.9</v>
      </c>
      <c r="K26" s="77">
        <f t="shared" si="1"/>
        <v>47.94</v>
      </c>
      <c r="L26" s="77">
        <f t="shared" si="2"/>
        <v>74.324</v>
      </c>
      <c r="M26" s="95">
        <v>2</v>
      </c>
    </row>
    <row r="27" ht="26" customHeight="1" spans="1:13">
      <c r="A27" s="88">
        <v>21</v>
      </c>
      <c r="B27" s="89" t="s">
        <v>151</v>
      </c>
      <c r="C27" s="89" t="s">
        <v>152</v>
      </c>
      <c r="D27" s="71" t="s">
        <v>153</v>
      </c>
      <c r="E27" s="72" t="s">
        <v>154</v>
      </c>
      <c r="F27" s="73" t="s">
        <v>159</v>
      </c>
      <c r="G27" s="91" t="s">
        <v>160</v>
      </c>
      <c r="H27" s="90">
        <v>66.4533333333333</v>
      </c>
      <c r="I27" s="77">
        <f t="shared" si="0"/>
        <v>26.5813333333333</v>
      </c>
      <c r="J27" s="95">
        <v>77.8</v>
      </c>
      <c r="K27" s="77">
        <f t="shared" si="1"/>
        <v>46.68</v>
      </c>
      <c r="L27" s="77">
        <f t="shared" si="2"/>
        <v>73.2613333333333</v>
      </c>
      <c r="M27" s="95">
        <v>3</v>
      </c>
    </row>
  </sheetData>
  <sheetProtection password="CE28" sheet="1" objects="1"/>
  <sortState ref="B25:M27">
    <sortCondition ref="L25:L27" descending="1"/>
  </sortState>
  <mergeCells count="12">
    <mergeCell ref="A1:M1"/>
    <mergeCell ref="A2:A6"/>
    <mergeCell ref="B2:B6"/>
    <mergeCell ref="C2:C6"/>
    <mergeCell ref="D2:D6"/>
    <mergeCell ref="E2:E6"/>
    <mergeCell ref="F2:F6"/>
    <mergeCell ref="G2:G6"/>
    <mergeCell ref="H2:H6"/>
    <mergeCell ref="J2:J6"/>
    <mergeCell ref="L2:L6"/>
    <mergeCell ref="M2:M6"/>
  </mergeCells>
  <conditionalFormatting sqref="G1:G2 G7:G1048576">
    <cfRule type="duplicateValues" dxfId="0" priority="1"/>
  </conditionalFormatting>
  <conditionalFormatting sqref="G2 G7:G27">
    <cfRule type="duplicateValues" dxfId="0" priority="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24"/>
  <sheetViews>
    <sheetView topLeftCell="A12" workbookViewId="0">
      <selection activeCell="N20" sqref="N20"/>
    </sheetView>
  </sheetViews>
  <sheetFormatPr defaultColWidth="9" defaultRowHeight="13.5"/>
  <cols>
    <col min="1" max="2" width="9" style="60"/>
    <col min="3" max="3" width="13.2583333333333" style="60" customWidth="1"/>
    <col min="4" max="4" width="17.7583333333333" style="60" customWidth="1"/>
    <col min="5" max="5" width="9" style="60"/>
    <col min="6" max="6" width="13.125" style="60" customWidth="1"/>
    <col min="7" max="7" width="9" style="60"/>
    <col min="8" max="8" width="17.125" style="60" customWidth="1"/>
    <col min="9" max="9" width="9" style="60" hidden="1" customWidth="1"/>
    <col min="10" max="10" width="18.7583333333333" style="60" customWidth="1"/>
    <col min="11" max="11" width="8.375" style="60" hidden="1" customWidth="1"/>
    <col min="12" max="12" width="9.18333333333333" style="60"/>
    <col min="13" max="16384" width="9" style="60"/>
  </cols>
  <sheetData>
    <row r="1" ht="25.5" spans="1:13">
      <c r="A1" s="74" t="s">
        <v>161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ht="14.25" spans="1:13">
      <c r="A2" s="81" t="s">
        <v>1</v>
      </c>
      <c r="B2" s="82" t="s">
        <v>2</v>
      </c>
      <c r="C2" s="82" t="s">
        <v>3</v>
      </c>
      <c r="D2" s="82" t="s">
        <v>4</v>
      </c>
      <c r="E2" s="82" t="s">
        <v>5</v>
      </c>
      <c r="F2" s="82" t="s">
        <v>6</v>
      </c>
      <c r="G2" s="82" t="s">
        <v>7</v>
      </c>
      <c r="H2" s="83" t="s">
        <v>8</v>
      </c>
      <c r="I2" s="93"/>
      <c r="J2" s="83" t="s">
        <v>9</v>
      </c>
      <c r="K2" s="93"/>
      <c r="L2" s="76" t="s">
        <v>10</v>
      </c>
      <c r="M2" s="76" t="s">
        <v>11</v>
      </c>
    </row>
    <row r="3" ht="14.25" spans="1:13">
      <c r="A3" s="84"/>
      <c r="B3" s="85"/>
      <c r="C3" s="85"/>
      <c r="D3" s="85"/>
      <c r="E3" s="85"/>
      <c r="F3" s="85"/>
      <c r="G3" s="85"/>
      <c r="H3" s="83"/>
      <c r="I3" s="93"/>
      <c r="J3" s="83"/>
      <c r="K3" s="93"/>
      <c r="L3" s="76"/>
      <c r="M3" s="76"/>
    </row>
    <row r="4" ht="14.25" spans="1:13">
      <c r="A4" s="84"/>
      <c r="B4" s="85"/>
      <c r="C4" s="85"/>
      <c r="D4" s="85"/>
      <c r="E4" s="85"/>
      <c r="F4" s="85"/>
      <c r="G4" s="85"/>
      <c r="H4" s="83"/>
      <c r="I4" s="93"/>
      <c r="J4" s="83"/>
      <c r="K4" s="93"/>
      <c r="L4" s="76"/>
      <c r="M4" s="76"/>
    </row>
    <row r="5" ht="14.25" spans="1:13">
      <c r="A5" s="84"/>
      <c r="B5" s="85"/>
      <c r="C5" s="85"/>
      <c r="D5" s="85"/>
      <c r="E5" s="85"/>
      <c r="F5" s="85"/>
      <c r="G5" s="85"/>
      <c r="H5" s="83"/>
      <c r="I5" s="93"/>
      <c r="J5" s="83"/>
      <c r="K5" s="93"/>
      <c r="L5" s="76"/>
      <c r="M5" s="76"/>
    </row>
    <row r="6" ht="32" customHeight="1" spans="1:13">
      <c r="A6" s="86"/>
      <c r="B6" s="87"/>
      <c r="C6" s="87"/>
      <c r="D6" s="87"/>
      <c r="E6" s="87"/>
      <c r="F6" s="87"/>
      <c r="G6" s="87"/>
      <c r="H6" s="83"/>
      <c r="I6" s="93"/>
      <c r="J6" s="83"/>
      <c r="K6" s="93"/>
      <c r="L6" s="76"/>
      <c r="M6" s="76"/>
    </row>
    <row r="7" ht="33" customHeight="1" spans="1:13">
      <c r="A7" s="88">
        <v>1</v>
      </c>
      <c r="B7" s="89" t="s">
        <v>162</v>
      </c>
      <c r="C7" s="89" t="s">
        <v>163</v>
      </c>
      <c r="D7" s="71" t="s">
        <v>164</v>
      </c>
      <c r="E7" s="72" t="s">
        <v>165</v>
      </c>
      <c r="F7" s="73" t="s">
        <v>166</v>
      </c>
      <c r="G7" s="92" t="s">
        <v>167</v>
      </c>
      <c r="H7" s="3">
        <v>69.2033333333333</v>
      </c>
      <c r="I7" s="77">
        <f>H7*0.4</f>
        <v>27.6813333333333</v>
      </c>
      <c r="J7" s="94">
        <v>86.6</v>
      </c>
      <c r="K7" s="77">
        <f>J7*0.6</f>
        <v>51.96</v>
      </c>
      <c r="L7" s="77">
        <f>I7+K7</f>
        <v>79.6413333333333</v>
      </c>
      <c r="M7" s="94">
        <v>1</v>
      </c>
    </row>
    <row r="8" ht="33" customHeight="1" spans="1:13">
      <c r="A8" s="88">
        <v>2</v>
      </c>
      <c r="B8" s="89" t="s">
        <v>162</v>
      </c>
      <c r="C8" s="89" t="s">
        <v>163</v>
      </c>
      <c r="D8" s="71" t="s">
        <v>164</v>
      </c>
      <c r="E8" s="72" t="s">
        <v>165</v>
      </c>
      <c r="F8" s="73" t="s">
        <v>168</v>
      </c>
      <c r="G8" s="91" t="s">
        <v>169</v>
      </c>
      <c r="H8" s="3">
        <v>68.5533333333333</v>
      </c>
      <c r="I8" s="77">
        <f>H8*0.4</f>
        <v>27.4213333333333</v>
      </c>
      <c r="J8" s="94">
        <v>81.4</v>
      </c>
      <c r="K8" s="77">
        <f>J8*0.6</f>
        <v>48.84</v>
      </c>
      <c r="L8" s="77">
        <f>I8+K8</f>
        <v>76.2613333333333</v>
      </c>
      <c r="M8" s="94">
        <v>2</v>
      </c>
    </row>
    <row r="9" ht="33" customHeight="1" spans="1:13">
      <c r="A9" s="88">
        <v>3</v>
      </c>
      <c r="B9" s="89" t="s">
        <v>162</v>
      </c>
      <c r="C9" s="89" t="s">
        <v>163</v>
      </c>
      <c r="D9" s="71" t="s">
        <v>164</v>
      </c>
      <c r="E9" s="72" t="s">
        <v>165</v>
      </c>
      <c r="F9" s="73" t="s">
        <v>170</v>
      </c>
      <c r="G9" s="2" t="s">
        <v>171</v>
      </c>
      <c r="H9" s="3">
        <v>73.3066666666667</v>
      </c>
      <c r="I9" s="77">
        <f>H9*0.4</f>
        <v>29.3226666666667</v>
      </c>
      <c r="J9" s="94">
        <v>77.4</v>
      </c>
      <c r="K9" s="77">
        <f>J9*0.6</f>
        <v>46.44</v>
      </c>
      <c r="L9" s="77">
        <f>I9+K9</f>
        <v>75.7626666666667</v>
      </c>
      <c r="M9" s="94">
        <v>3</v>
      </c>
    </row>
    <row r="10" ht="33" customHeight="1" spans="1:13">
      <c r="A10" s="88">
        <v>4</v>
      </c>
      <c r="B10" s="89" t="s">
        <v>172</v>
      </c>
      <c r="C10" s="89" t="s">
        <v>173</v>
      </c>
      <c r="D10" s="71" t="s">
        <v>174</v>
      </c>
      <c r="E10" s="72" t="s">
        <v>175</v>
      </c>
      <c r="F10" s="73" t="s">
        <v>176</v>
      </c>
      <c r="G10" s="2" t="s">
        <v>177</v>
      </c>
      <c r="H10" s="3">
        <v>71.84</v>
      </c>
      <c r="I10" s="77">
        <f>H10*0.4</f>
        <v>28.736</v>
      </c>
      <c r="J10" s="94">
        <v>82.2</v>
      </c>
      <c r="K10" s="77">
        <f>J10*0.6</f>
        <v>49.32</v>
      </c>
      <c r="L10" s="77">
        <f>I10+K10</f>
        <v>78.056</v>
      </c>
      <c r="M10" s="94">
        <v>1</v>
      </c>
    </row>
    <row r="11" ht="33" customHeight="1" spans="1:13">
      <c r="A11" s="88">
        <v>5</v>
      </c>
      <c r="B11" s="89" t="s">
        <v>172</v>
      </c>
      <c r="C11" s="89" t="s">
        <v>173</v>
      </c>
      <c r="D11" s="71" t="s">
        <v>174</v>
      </c>
      <c r="E11" s="72" t="s">
        <v>175</v>
      </c>
      <c r="F11" s="73" t="s">
        <v>178</v>
      </c>
      <c r="G11" s="2" t="s">
        <v>179</v>
      </c>
      <c r="H11" s="3">
        <v>72.17</v>
      </c>
      <c r="I11" s="77">
        <f>H11*0.4</f>
        <v>28.868</v>
      </c>
      <c r="J11" s="94">
        <v>80</v>
      </c>
      <c r="K11" s="77">
        <f>J11*0.6</f>
        <v>48</v>
      </c>
      <c r="L11" s="77">
        <f>I11+K11</f>
        <v>76.868</v>
      </c>
      <c r="M11" s="94">
        <v>2</v>
      </c>
    </row>
    <row r="12" ht="33" customHeight="1" spans="1:13">
      <c r="A12" s="88">
        <v>6</v>
      </c>
      <c r="B12" s="89" t="s">
        <v>172</v>
      </c>
      <c r="C12" s="89" t="s">
        <v>173</v>
      </c>
      <c r="D12" s="71" t="s">
        <v>174</v>
      </c>
      <c r="E12" s="72" t="s">
        <v>175</v>
      </c>
      <c r="F12" s="73" t="s">
        <v>180</v>
      </c>
      <c r="G12" s="2" t="s">
        <v>181</v>
      </c>
      <c r="H12" s="3">
        <v>69.14</v>
      </c>
      <c r="I12" s="77">
        <f t="shared" ref="I7:I24" si="0">H12*0.4</f>
        <v>27.656</v>
      </c>
      <c r="J12" s="94">
        <v>77.86</v>
      </c>
      <c r="K12" s="77">
        <f t="shared" ref="K7:K24" si="1">J12*0.6</f>
        <v>46.716</v>
      </c>
      <c r="L12" s="77">
        <f t="shared" ref="L7:L24" si="2">I12+K12</f>
        <v>74.372</v>
      </c>
      <c r="M12" s="94">
        <v>3</v>
      </c>
    </row>
    <row r="13" ht="33" customHeight="1" spans="1:13">
      <c r="A13" s="88">
        <v>7</v>
      </c>
      <c r="B13" s="89" t="s">
        <v>182</v>
      </c>
      <c r="C13" s="89" t="s">
        <v>183</v>
      </c>
      <c r="D13" s="71" t="s">
        <v>184</v>
      </c>
      <c r="E13" s="72" t="s">
        <v>185</v>
      </c>
      <c r="F13" s="73" t="s">
        <v>186</v>
      </c>
      <c r="G13" s="2" t="s">
        <v>187</v>
      </c>
      <c r="H13" s="3">
        <v>72.2166666666667</v>
      </c>
      <c r="I13" s="77">
        <f t="shared" si="0"/>
        <v>28.8866666666667</v>
      </c>
      <c r="J13" s="94">
        <v>81.4</v>
      </c>
      <c r="K13" s="77">
        <f t="shared" si="1"/>
        <v>48.84</v>
      </c>
      <c r="L13" s="77">
        <f t="shared" si="2"/>
        <v>77.7266666666667</v>
      </c>
      <c r="M13" s="94">
        <v>1</v>
      </c>
    </row>
    <row r="14" ht="33" customHeight="1" spans="1:13">
      <c r="A14" s="88">
        <v>8</v>
      </c>
      <c r="B14" s="89" t="s">
        <v>182</v>
      </c>
      <c r="C14" s="89" t="s">
        <v>183</v>
      </c>
      <c r="D14" s="71" t="s">
        <v>184</v>
      </c>
      <c r="E14" s="72" t="s">
        <v>185</v>
      </c>
      <c r="F14" s="73" t="s">
        <v>188</v>
      </c>
      <c r="G14" s="2" t="s">
        <v>189</v>
      </c>
      <c r="H14" s="3">
        <v>65.5233333333333</v>
      </c>
      <c r="I14" s="77">
        <f t="shared" si="0"/>
        <v>26.2093333333333</v>
      </c>
      <c r="J14" s="94">
        <v>85.4</v>
      </c>
      <c r="K14" s="77">
        <f t="shared" si="1"/>
        <v>51.24</v>
      </c>
      <c r="L14" s="77">
        <f t="shared" si="2"/>
        <v>77.4493333333333</v>
      </c>
      <c r="M14" s="94">
        <v>2</v>
      </c>
    </row>
    <row r="15" ht="33" customHeight="1" spans="1:13">
      <c r="A15" s="88">
        <v>9</v>
      </c>
      <c r="B15" s="89" t="s">
        <v>182</v>
      </c>
      <c r="C15" s="89" t="s">
        <v>183</v>
      </c>
      <c r="D15" s="71" t="s">
        <v>184</v>
      </c>
      <c r="E15" s="72" t="s">
        <v>185</v>
      </c>
      <c r="F15" s="73" t="s">
        <v>190</v>
      </c>
      <c r="G15" s="2" t="s">
        <v>191</v>
      </c>
      <c r="H15" s="3">
        <v>62.26</v>
      </c>
      <c r="I15" s="77">
        <f t="shared" si="0"/>
        <v>24.904</v>
      </c>
      <c r="J15" s="94">
        <v>82.18</v>
      </c>
      <c r="K15" s="77">
        <f t="shared" si="1"/>
        <v>49.308</v>
      </c>
      <c r="L15" s="77">
        <f t="shared" si="2"/>
        <v>74.212</v>
      </c>
      <c r="M15" s="94">
        <v>3</v>
      </c>
    </row>
    <row r="16" ht="33" customHeight="1" spans="1:13">
      <c r="A16" s="88">
        <v>10</v>
      </c>
      <c r="B16" s="89" t="s">
        <v>57</v>
      </c>
      <c r="C16" s="89" t="s">
        <v>192</v>
      </c>
      <c r="D16" s="71" t="s">
        <v>193</v>
      </c>
      <c r="E16" s="72" t="s">
        <v>194</v>
      </c>
      <c r="F16" s="73" t="s">
        <v>195</v>
      </c>
      <c r="G16" s="2" t="s">
        <v>196</v>
      </c>
      <c r="H16" s="3">
        <v>69.5033333333333</v>
      </c>
      <c r="I16" s="77">
        <f t="shared" si="0"/>
        <v>27.8013333333333</v>
      </c>
      <c r="J16" s="94">
        <v>82.4</v>
      </c>
      <c r="K16" s="77">
        <f t="shared" si="1"/>
        <v>49.44</v>
      </c>
      <c r="L16" s="77">
        <f t="shared" si="2"/>
        <v>77.2413333333333</v>
      </c>
      <c r="M16" s="94">
        <v>1</v>
      </c>
    </row>
    <row r="17" ht="33" customHeight="1" spans="1:13">
      <c r="A17" s="88">
        <v>11</v>
      </c>
      <c r="B17" s="89" t="s">
        <v>57</v>
      </c>
      <c r="C17" s="89" t="s">
        <v>192</v>
      </c>
      <c r="D17" s="71" t="s">
        <v>193</v>
      </c>
      <c r="E17" s="72" t="s">
        <v>194</v>
      </c>
      <c r="F17" s="73" t="s">
        <v>197</v>
      </c>
      <c r="G17" s="2" t="s">
        <v>198</v>
      </c>
      <c r="H17" s="3">
        <v>64.72</v>
      </c>
      <c r="I17" s="77">
        <f t="shared" si="0"/>
        <v>25.888</v>
      </c>
      <c r="J17" s="94">
        <v>83.2</v>
      </c>
      <c r="K17" s="77">
        <f t="shared" si="1"/>
        <v>49.92</v>
      </c>
      <c r="L17" s="77">
        <f t="shared" si="2"/>
        <v>75.808</v>
      </c>
      <c r="M17" s="94">
        <v>2</v>
      </c>
    </row>
    <row r="18" ht="33" customHeight="1" spans="1:13">
      <c r="A18" s="88">
        <v>12</v>
      </c>
      <c r="B18" s="89" t="s">
        <v>57</v>
      </c>
      <c r="C18" s="89" t="s">
        <v>192</v>
      </c>
      <c r="D18" s="71" t="s">
        <v>193</v>
      </c>
      <c r="E18" s="72" t="s">
        <v>194</v>
      </c>
      <c r="F18" s="73" t="s">
        <v>199</v>
      </c>
      <c r="G18" s="2" t="s">
        <v>200</v>
      </c>
      <c r="H18" s="3">
        <v>63.42</v>
      </c>
      <c r="I18" s="77">
        <f t="shared" si="0"/>
        <v>25.368</v>
      </c>
      <c r="J18" s="94">
        <v>83.8</v>
      </c>
      <c r="K18" s="77">
        <f t="shared" si="1"/>
        <v>50.28</v>
      </c>
      <c r="L18" s="77">
        <f t="shared" si="2"/>
        <v>75.648</v>
      </c>
      <c r="M18" s="94">
        <v>3</v>
      </c>
    </row>
    <row r="19" ht="33" customHeight="1" spans="1:13">
      <c r="A19" s="88">
        <v>13</v>
      </c>
      <c r="B19" s="89" t="s">
        <v>201</v>
      </c>
      <c r="C19" s="89" t="s">
        <v>202</v>
      </c>
      <c r="D19" s="71" t="s">
        <v>203</v>
      </c>
      <c r="E19" s="72" t="s">
        <v>204</v>
      </c>
      <c r="F19" s="73" t="s">
        <v>205</v>
      </c>
      <c r="G19" s="2" t="s">
        <v>206</v>
      </c>
      <c r="H19" s="3">
        <v>71.0466666666667</v>
      </c>
      <c r="I19" s="77">
        <f t="shared" si="0"/>
        <v>28.4186666666667</v>
      </c>
      <c r="J19" s="94">
        <v>82.6</v>
      </c>
      <c r="K19" s="77">
        <f t="shared" si="1"/>
        <v>49.56</v>
      </c>
      <c r="L19" s="77">
        <f t="shared" si="2"/>
        <v>77.9786666666667</v>
      </c>
      <c r="M19" s="94">
        <v>1</v>
      </c>
    </row>
    <row r="20" ht="33" customHeight="1" spans="1:13">
      <c r="A20" s="88">
        <v>14</v>
      </c>
      <c r="B20" s="89" t="s">
        <v>201</v>
      </c>
      <c r="C20" s="89" t="s">
        <v>202</v>
      </c>
      <c r="D20" s="71" t="s">
        <v>203</v>
      </c>
      <c r="E20" s="72" t="s">
        <v>204</v>
      </c>
      <c r="F20" s="73" t="s">
        <v>207</v>
      </c>
      <c r="G20" s="2" t="s">
        <v>208</v>
      </c>
      <c r="H20" s="3">
        <v>72.6966666666667</v>
      </c>
      <c r="I20" s="77">
        <f t="shared" si="0"/>
        <v>29.0786666666667</v>
      </c>
      <c r="J20" s="94">
        <v>79</v>
      </c>
      <c r="K20" s="77">
        <f t="shared" si="1"/>
        <v>47.4</v>
      </c>
      <c r="L20" s="77">
        <f t="shared" si="2"/>
        <v>76.4786666666667</v>
      </c>
      <c r="M20" s="94">
        <v>2</v>
      </c>
    </row>
    <row r="21" ht="33" customHeight="1" spans="1:13">
      <c r="A21" s="88">
        <v>15</v>
      </c>
      <c r="B21" s="89" t="s">
        <v>201</v>
      </c>
      <c r="C21" s="89" t="s">
        <v>202</v>
      </c>
      <c r="D21" s="71" t="s">
        <v>203</v>
      </c>
      <c r="E21" s="72" t="s">
        <v>204</v>
      </c>
      <c r="F21" s="73" t="s">
        <v>209</v>
      </c>
      <c r="G21" s="2" t="s">
        <v>210</v>
      </c>
      <c r="H21" s="3">
        <v>71.6766666666667</v>
      </c>
      <c r="I21" s="77">
        <f t="shared" si="0"/>
        <v>28.6706666666667</v>
      </c>
      <c r="J21" s="94">
        <v>79.2</v>
      </c>
      <c r="K21" s="77">
        <f t="shared" si="1"/>
        <v>47.52</v>
      </c>
      <c r="L21" s="77">
        <f t="shared" si="2"/>
        <v>76.1906666666667</v>
      </c>
      <c r="M21" s="94">
        <v>3</v>
      </c>
    </row>
    <row r="22" ht="33" customHeight="1" spans="1:13">
      <c r="A22" s="88">
        <v>16</v>
      </c>
      <c r="B22" s="89" t="s">
        <v>201</v>
      </c>
      <c r="C22" s="89" t="s">
        <v>211</v>
      </c>
      <c r="D22" s="71" t="s">
        <v>212</v>
      </c>
      <c r="E22" s="72" t="s">
        <v>213</v>
      </c>
      <c r="F22" s="73" t="s">
        <v>214</v>
      </c>
      <c r="G22" s="2" t="s">
        <v>215</v>
      </c>
      <c r="H22" s="3">
        <v>66.1766666666667</v>
      </c>
      <c r="I22" s="77">
        <f t="shared" si="0"/>
        <v>26.4706666666667</v>
      </c>
      <c r="J22" s="94">
        <v>83.6</v>
      </c>
      <c r="K22" s="77">
        <f t="shared" si="1"/>
        <v>50.16</v>
      </c>
      <c r="L22" s="77">
        <f t="shared" si="2"/>
        <v>76.6306666666667</v>
      </c>
      <c r="M22" s="94">
        <v>1</v>
      </c>
    </row>
    <row r="23" ht="33" customHeight="1" spans="1:13">
      <c r="A23" s="88">
        <v>17</v>
      </c>
      <c r="B23" s="89" t="s">
        <v>201</v>
      </c>
      <c r="C23" s="89" t="s">
        <v>211</v>
      </c>
      <c r="D23" s="71" t="s">
        <v>212</v>
      </c>
      <c r="E23" s="72" t="s">
        <v>213</v>
      </c>
      <c r="F23" s="73" t="s">
        <v>216</v>
      </c>
      <c r="G23" s="2" t="s">
        <v>217</v>
      </c>
      <c r="H23" s="3">
        <v>65.8133333333333</v>
      </c>
      <c r="I23" s="77">
        <f t="shared" si="0"/>
        <v>26.3253333333333</v>
      </c>
      <c r="J23" s="94">
        <v>83.2</v>
      </c>
      <c r="K23" s="77">
        <f t="shared" si="1"/>
        <v>49.92</v>
      </c>
      <c r="L23" s="77">
        <f t="shared" si="2"/>
        <v>76.2453333333333</v>
      </c>
      <c r="M23" s="94">
        <v>2</v>
      </c>
    </row>
    <row r="24" ht="33" customHeight="1" spans="1:13">
      <c r="A24" s="88">
        <v>18</v>
      </c>
      <c r="B24" s="89" t="s">
        <v>201</v>
      </c>
      <c r="C24" s="89" t="s">
        <v>211</v>
      </c>
      <c r="D24" s="71" t="s">
        <v>212</v>
      </c>
      <c r="E24" s="72" t="s">
        <v>213</v>
      </c>
      <c r="F24" s="73" t="s">
        <v>218</v>
      </c>
      <c r="G24" s="2" t="s">
        <v>219</v>
      </c>
      <c r="H24" s="3">
        <v>63.9366666666667</v>
      </c>
      <c r="I24" s="77">
        <f t="shared" si="0"/>
        <v>25.5746666666667</v>
      </c>
      <c r="J24" s="94">
        <v>84.2</v>
      </c>
      <c r="K24" s="77">
        <f t="shared" si="1"/>
        <v>50.52</v>
      </c>
      <c r="L24" s="77">
        <f t="shared" si="2"/>
        <v>76.0946666666667</v>
      </c>
      <c r="M24" s="94">
        <v>3</v>
      </c>
    </row>
  </sheetData>
  <sheetProtection password="CE28" sheet="1" objects="1"/>
  <sortState ref="B22:M24">
    <sortCondition ref="L22:L24" descending="1"/>
  </sortState>
  <mergeCells count="12">
    <mergeCell ref="A1:M1"/>
    <mergeCell ref="A2:A6"/>
    <mergeCell ref="B2:B6"/>
    <mergeCell ref="C2:C6"/>
    <mergeCell ref="D2:D6"/>
    <mergeCell ref="E2:E6"/>
    <mergeCell ref="F2:F6"/>
    <mergeCell ref="G2:G6"/>
    <mergeCell ref="H2:H6"/>
    <mergeCell ref="J2:J6"/>
    <mergeCell ref="L2:L6"/>
    <mergeCell ref="M2:M6"/>
  </mergeCells>
  <conditionalFormatting sqref="G1:G2 G7:G1048576">
    <cfRule type="duplicateValues" dxfId="0" priority="1"/>
  </conditionalFormatting>
  <conditionalFormatting sqref="G2 G7:G24">
    <cfRule type="duplicateValues" dxfId="0" priority="2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M24"/>
  <sheetViews>
    <sheetView topLeftCell="B8" workbookViewId="0">
      <selection activeCell="H28" sqref="H28"/>
    </sheetView>
  </sheetViews>
  <sheetFormatPr defaultColWidth="9" defaultRowHeight="13.5"/>
  <cols>
    <col min="1" max="1" width="9" style="60"/>
    <col min="2" max="2" width="17.875" style="60" customWidth="1"/>
    <col min="3" max="3" width="24.375" style="60" customWidth="1"/>
    <col min="4" max="4" width="15.7583333333333" style="60" customWidth="1"/>
    <col min="5" max="5" width="15.5" style="60" customWidth="1"/>
    <col min="6" max="6" width="13.125" style="60" customWidth="1"/>
    <col min="7" max="7" width="9" style="60"/>
    <col min="8" max="8" width="17.125" style="60" customWidth="1"/>
    <col min="9" max="9" width="9" style="60" hidden="1" customWidth="1"/>
    <col min="10" max="10" width="18.7583333333333" style="60" customWidth="1"/>
    <col min="11" max="11" width="8.375" style="60" hidden="1" customWidth="1"/>
    <col min="12" max="12" width="9.18333333333333" style="60"/>
    <col min="13" max="16384" width="9" style="60"/>
  </cols>
  <sheetData>
    <row r="1" ht="25.5" spans="1:13">
      <c r="A1" s="74" t="s">
        <v>220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ht="14.25" spans="1:13">
      <c r="A2" s="81" t="s">
        <v>1</v>
      </c>
      <c r="B2" s="82" t="s">
        <v>2</v>
      </c>
      <c r="C2" s="82" t="s">
        <v>3</v>
      </c>
      <c r="D2" s="82" t="s">
        <v>4</v>
      </c>
      <c r="E2" s="82" t="s">
        <v>5</v>
      </c>
      <c r="F2" s="82" t="s">
        <v>6</v>
      </c>
      <c r="G2" s="82" t="s">
        <v>7</v>
      </c>
      <c r="H2" s="83" t="s">
        <v>8</v>
      </c>
      <c r="I2" s="93"/>
      <c r="J2" s="83" t="s">
        <v>9</v>
      </c>
      <c r="K2" s="93"/>
      <c r="L2" s="76" t="s">
        <v>10</v>
      </c>
      <c r="M2" s="76" t="s">
        <v>11</v>
      </c>
    </row>
    <row r="3" ht="14.25" spans="1:13">
      <c r="A3" s="84"/>
      <c r="B3" s="85"/>
      <c r="C3" s="85"/>
      <c r="D3" s="85"/>
      <c r="E3" s="85"/>
      <c r="F3" s="85"/>
      <c r="G3" s="85"/>
      <c r="H3" s="83"/>
      <c r="I3" s="93"/>
      <c r="J3" s="83"/>
      <c r="K3" s="93"/>
      <c r="L3" s="76"/>
      <c r="M3" s="76"/>
    </row>
    <row r="4" ht="14.25" spans="1:13">
      <c r="A4" s="84"/>
      <c r="B4" s="85"/>
      <c r="C4" s="85"/>
      <c r="D4" s="85"/>
      <c r="E4" s="85"/>
      <c r="F4" s="85"/>
      <c r="G4" s="85"/>
      <c r="H4" s="83"/>
      <c r="I4" s="93"/>
      <c r="J4" s="83"/>
      <c r="K4" s="93"/>
      <c r="L4" s="76"/>
      <c r="M4" s="76"/>
    </row>
    <row r="5" ht="14.25" spans="1:13">
      <c r="A5" s="84"/>
      <c r="B5" s="85"/>
      <c r="C5" s="85"/>
      <c r="D5" s="85"/>
      <c r="E5" s="85"/>
      <c r="F5" s="85"/>
      <c r="G5" s="85"/>
      <c r="H5" s="83"/>
      <c r="I5" s="93"/>
      <c r="J5" s="83"/>
      <c r="K5" s="93"/>
      <c r="L5" s="76"/>
      <c r="M5" s="76"/>
    </row>
    <row r="6" ht="32" customHeight="1" spans="1:13">
      <c r="A6" s="86"/>
      <c r="B6" s="87"/>
      <c r="C6" s="87"/>
      <c r="D6" s="87"/>
      <c r="E6" s="87"/>
      <c r="F6" s="87"/>
      <c r="G6" s="87"/>
      <c r="H6" s="83"/>
      <c r="I6" s="93"/>
      <c r="J6" s="83"/>
      <c r="K6" s="93"/>
      <c r="L6" s="76"/>
      <c r="M6" s="76"/>
    </row>
    <row r="7" ht="14.25" spans="1:13">
      <c r="A7" s="88">
        <v>1</v>
      </c>
      <c r="B7" s="89" t="s">
        <v>221</v>
      </c>
      <c r="C7" s="89" t="s">
        <v>222</v>
      </c>
      <c r="D7" s="71" t="s">
        <v>223</v>
      </c>
      <c r="E7" s="72" t="s">
        <v>224</v>
      </c>
      <c r="F7" s="73" t="s">
        <v>225</v>
      </c>
      <c r="G7" s="2" t="s">
        <v>226</v>
      </c>
      <c r="H7" s="3">
        <v>62.81</v>
      </c>
      <c r="I7" s="77">
        <f>H7*0.4</f>
        <v>25.124</v>
      </c>
      <c r="J7" s="94">
        <v>76.7</v>
      </c>
      <c r="K7" s="77">
        <f>J7*0.6</f>
        <v>46.02</v>
      </c>
      <c r="L7" s="77">
        <f>I7+K7</f>
        <v>71.144</v>
      </c>
      <c r="M7" s="94">
        <v>1</v>
      </c>
    </row>
    <row r="8" ht="14.25" spans="1:13">
      <c r="A8" s="88">
        <v>2</v>
      </c>
      <c r="B8" s="89" t="s">
        <v>221</v>
      </c>
      <c r="C8" s="89" t="s">
        <v>222</v>
      </c>
      <c r="D8" s="71" t="s">
        <v>223</v>
      </c>
      <c r="E8" s="72" t="s">
        <v>224</v>
      </c>
      <c r="F8" s="73" t="s">
        <v>227</v>
      </c>
      <c r="G8" s="2" t="s">
        <v>228</v>
      </c>
      <c r="H8" s="3">
        <v>64.4733333333333</v>
      </c>
      <c r="I8" s="77">
        <f>H8*0.4</f>
        <v>25.7893333333333</v>
      </c>
      <c r="J8" s="94">
        <v>75.3</v>
      </c>
      <c r="K8" s="77">
        <f>J8*0.6</f>
        <v>45.18</v>
      </c>
      <c r="L8" s="77">
        <f>I8+K8</f>
        <v>70.9693333333333</v>
      </c>
      <c r="M8" s="94">
        <v>2</v>
      </c>
    </row>
    <row r="9" ht="14.25" spans="1:13">
      <c r="A9" s="88">
        <v>3</v>
      </c>
      <c r="B9" s="89" t="s">
        <v>221</v>
      </c>
      <c r="C9" s="89" t="s">
        <v>222</v>
      </c>
      <c r="D9" s="71" t="s">
        <v>223</v>
      </c>
      <c r="E9" s="72" t="s">
        <v>224</v>
      </c>
      <c r="F9" s="73" t="s">
        <v>229</v>
      </c>
      <c r="G9" s="2" t="s">
        <v>230</v>
      </c>
      <c r="H9" s="3">
        <v>63.5333333333333</v>
      </c>
      <c r="I9" s="77">
        <f>H9*0.4</f>
        <v>25.4133333333333</v>
      </c>
      <c r="J9" s="94">
        <v>73.2</v>
      </c>
      <c r="K9" s="77">
        <f>J9*0.6</f>
        <v>43.92</v>
      </c>
      <c r="L9" s="77">
        <f>I9+K9</f>
        <v>69.3333333333333</v>
      </c>
      <c r="M9" s="94">
        <v>3</v>
      </c>
    </row>
    <row r="10" ht="14.25" spans="1:13">
      <c r="A10" s="88">
        <v>4</v>
      </c>
      <c r="B10" s="89" t="s">
        <v>231</v>
      </c>
      <c r="C10" s="89" t="s">
        <v>232</v>
      </c>
      <c r="D10" s="71" t="s">
        <v>233</v>
      </c>
      <c r="E10" s="72" t="s">
        <v>234</v>
      </c>
      <c r="F10" s="73" t="s">
        <v>235</v>
      </c>
      <c r="G10" s="2" t="s">
        <v>236</v>
      </c>
      <c r="H10" s="3">
        <v>69.97</v>
      </c>
      <c r="I10" s="77">
        <f t="shared" ref="I7:I24" si="0">H10*0.4</f>
        <v>27.988</v>
      </c>
      <c r="J10" s="94">
        <v>78.1</v>
      </c>
      <c r="K10" s="77">
        <f t="shared" ref="K7:K24" si="1">J10*0.6</f>
        <v>46.86</v>
      </c>
      <c r="L10" s="77">
        <f t="shared" ref="L7:L24" si="2">I10+K10</f>
        <v>74.848</v>
      </c>
      <c r="M10" s="94">
        <v>1</v>
      </c>
    </row>
    <row r="11" ht="14.25" spans="1:13">
      <c r="A11" s="88">
        <v>5</v>
      </c>
      <c r="B11" s="89" t="s">
        <v>231</v>
      </c>
      <c r="C11" s="89" t="s">
        <v>232</v>
      </c>
      <c r="D11" s="71" t="s">
        <v>233</v>
      </c>
      <c r="E11" s="72" t="s">
        <v>234</v>
      </c>
      <c r="F11" s="73" t="s">
        <v>237</v>
      </c>
      <c r="G11" s="2" t="s">
        <v>238</v>
      </c>
      <c r="H11" s="3">
        <v>64.8633333333333</v>
      </c>
      <c r="I11" s="77">
        <f t="shared" si="0"/>
        <v>25.9453333333333</v>
      </c>
      <c r="J11" s="94">
        <v>74</v>
      </c>
      <c r="K11" s="77">
        <f t="shared" si="1"/>
        <v>44.4</v>
      </c>
      <c r="L11" s="77">
        <f t="shared" si="2"/>
        <v>70.3453333333333</v>
      </c>
      <c r="M11" s="94">
        <v>2</v>
      </c>
    </row>
    <row r="12" ht="14.25" spans="1:13">
      <c r="A12" s="88">
        <v>6</v>
      </c>
      <c r="B12" s="71" t="s">
        <v>231</v>
      </c>
      <c r="C12" s="89" t="s">
        <v>232</v>
      </c>
      <c r="D12" s="89" t="s">
        <v>233</v>
      </c>
      <c r="E12" s="71" t="s">
        <v>234</v>
      </c>
      <c r="F12" s="71" t="s">
        <v>239</v>
      </c>
      <c r="G12" s="89" t="s">
        <v>240</v>
      </c>
      <c r="H12" s="3">
        <v>60.8066666666667</v>
      </c>
      <c r="I12" s="77">
        <f t="shared" si="0"/>
        <v>24.3226666666667</v>
      </c>
      <c r="J12" s="94">
        <v>71.2</v>
      </c>
      <c r="K12" s="77">
        <f t="shared" si="1"/>
        <v>42.72</v>
      </c>
      <c r="L12" s="77">
        <f t="shared" si="2"/>
        <v>67.0426666666667</v>
      </c>
      <c r="M12" s="94">
        <v>3</v>
      </c>
    </row>
    <row r="13" ht="14.25" spans="1:13">
      <c r="A13" s="88">
        <v>7</v>
      </c>
      <c r="B13" s="89" t="s">
        <v>231</v>
      </c>
      <c r="C13" s="89" t="s">
        <v>241</v>
      </c>
      <c r="D13" s="71" t="s">
        <v>242</v>
      </c>
      <c r="E13" s="72" t="s">
        <v>243</v>
      </c>
      <c r="F13" s="73" t="s">
        <v>244</v>
      </c>
      <c r="G13" s="2" t="s">
        <v>245</v>
      </c>
      <c r="H13" s="3">
        <v>67.2133333333333</v>
      </c>
      <c r="I13" s="77">
        <f t="shared" si="0"/>
        <v>26.8853333333333</v>
      </c>
      <c r="J13" s="94">
        <v>79.9</v>
      </c>
      <c r="K13" s="77">
        <f t="shared" si="1"/>
        <v>47.94</v>
      </c>
      <c r="L13" s="77">
        <f t="shared" si="2"/>
        <v>74.8253333333333</v>
      </c>
      <c r="M13" s="94">
        <v>1</v>
      </c>
    </row>
    <row r="14" ht="14.25" spans="1:13">
      <c r="A14" s="88">
        <v>8</v>
      </c>
      <c r="B14" s="89" t="s">
        <v>231</v>
      </c>
      <c r="C14" s="89" t="s">
        <v>241</v>
      </c>
      <c r="D14" s="71" t="s">
        <v>242</v>
      </c>
      <c r="E14" s="72" t="s">
        <v>243</v>
      </c>
      <c r="F14" s="73" t="s">
        <v>246</v>
      </c>
      <c r="G14" s="2" t="s">
        <v>247</v>
      </c>
      <c r="H14" s="3">
        <v>66.09</v>
      </c>
      <c r="I14" s="77">
        <f t="shared" si="0"/>
        <v>26.436</v>
      </c>
      <c r="J14" s="94">
        <v>73.8</v>
      </c>
      <c r="K14" s="77">
        <f t="shared" si="1"/>
        <v>44.28</v>
      </c>
      <c r="L14" s="77">
        <f t="shared" si="2"/>
        <v>70.716</v>
      </c>
      <c r="M14" s="94">
        <v>2</v>
      </c>
    </row>
    <row r="15" ht="14.25" spans="1:13">
      <c r="A15" s="88">
        <v>9</v>
      </c>
      <c r="B15" s="89" t="s">
        <v>231</v>
      </c>
      <c r="C15" s="89" t="s">
        <v>241</v>
      </c>
      <c r="D15" s="71" t="s">
        <v>242</v>
      </c>
      <c r="E15" s="72" t="s">
        <v>243</v>
      </c>
      <c r="F15" s="73" t="s">
        <v>248</v>
      </c>
      <c r="G15" s="2" t="s">
        <v>249</v>
      </c>
      <c r="H15" s="3">
        <v>62.0933333333333</v>
      </c>
      <c r="I15" s="77">
        <f t="shared" si="0"/>
        <v>24.8373333333333</v>
      </c>
      <c r="J15" s="94">
        <v>70.2</v>
      </c>
      <c r="K15" s="77">
        <f t="shared" si="1"/>
        <v>42.12</v>
      </c>
      <c r="L15" s="77">
        <f t="shared" si="2"/>
        <v>66.9573333333333</v>
      </c>
      <c r="M15" s="94">
        <v>3</v>
      </c>
    </row>
    <row r="16" ht="14.25" spans="1:13">
      <c r="A16" s="88">
        <v>10</v>
      </c>
      <c r="B16" s="89" t="s">
        <v>250</v>
      </c>
      <c r="C16" s="89" t="s">
        <v>251</v>
      </c>
      <c r="D16" s="71" t="s">
        <v>252</v>
      </c>
      <c r="E16" s="72" t="s">
        <v>253</v>
      </c>
      <c r="F16" s="73" t="s">
        <v>254</v>
      </c>
      <c r="G16" s="2" t="s">
        <v>255</v>
      </c>
      <c r="H16" s="3">
        <v>70.1233333333333</v>
      </c>
      <c r="I16" s="77">
        <f t="shared" si="0"/>
        <v>28.0493333333333</v>
      </c>
      <c r="J16" s="94">
        <v>77.6</v>
      </c>
      <c r="K16" s="77">
        <f t="shared" si="1"/>
        <v>46.56</v>
      </c>
      <c r="L16" s="77">
        <f t="shared" si="2"/>
        <v>74.6093333333333</v>
      </c>
      <c r="M16" s="94">
        <v>1</v>
      </c>
    </row>
    <row r="17" ht="14.25" spans="1:13">
      <c r="A17" s="88">
        <v>11</v>
      </c>
      <c r="B17" s="89" t="s">
        <v>250</v>
      </c>
      <c r="C17" s="89" t="s">
        <v>251</v>
      </c>
      <c r="D17" s="71" t="s">
        <v>252</v>
      </c>
      <c r="E17" s="72" t="s">
        <v>253</v>
      </c>
      <c r="F17" s="73" t="s">
        <v>256</v>
      </c>
      <c r="G17" s="2" t="s">
        <v>257</v>
      </c>
      <c r="H17" s="3">
        <v>63.7766666666667</v>
      </c>
      <c r="I17" s="77">
        <f t="shared" si="0"/>
        <v>25.5106666666667</v>
      </c>
      <c r="J17" s="94">
        <v>76.6</v>
      </c>
      <c r="K17" s="77">
        <f t="shared" si="1"/>
        <v>45.96</v>
      </c>
      <c r="L17" s="77">
        <f t="shared" si="2"/>
        <v>71.4706666666667</v>
      </c>
      <c r="M17" s="94">
        <v>2</v>
      </c>
    </row>
    <row r="18" ht="14.25" spans="1:13">
      <c r="A18" s="88">
        <v>12</v>
      </c>
      <c r="B18" s="89" t="s">
        <v>250</v>
      </c>
      <c r="C18" s="89" t="s">
        <v>251</v>
      </c>
      <c r="D18" s="71" t="s">
        <v>252</v>
      </c>
      <c r="E18" s="72" t="s">
        <v>253</v>
      </c>
      <c r="F18" s="73" t="s">
        <v>258</v>
      </c>
      <c r="G18" s="2" t="s">
        <v>259</v>
      </c>
      <c r="H18" s="3">
        <v>62.9033333333333</v>
      </c>
      <c r="I18" s="77">
        <f t="shared" si="0"/>
        <v>25.1613333333333</v>
      </c>
      <c r="J18" s="94">
        <v>73.8</v>
      </c>
      <c r="K18" s="77">
        <f t="shared" si="1"/>
        <v>44.28</v>
      </c>
      <c r="L18" s="77">
        <f t="shared" si="2"/>
        <v>69.4413333333333</v>
      </c>
      <c r="M18" s="94">
        <v>3</v>
      </c>
    </row>
    <row r="19" ht="14.25" spans="1:13">
      <c r="A19" s="88">
        <v>13</v>
      </c>
      <c r="B19" s="89" t="s">
        <v>260</v>
      </c>
      <c r="C19" s="89" t="s">
        <v>261</v>
      </c>
      <c r="D19" s="71" t="s">
        <v>262</v>
      </c>
      <c r="E19" s="72" t="s">
        <v>243</v>
      </c>
      <c r="F19" s="73" t="s">
        <v>263</v>
      </c>
      <c r="G19" s="2" t="s">
        <v>264</v>
      </c>
      <c r="H19" s="3">
        <v>66.78</v>
      </c>
      <c r="I19" s="77">
        <f t="shared" si="0"/>
        <v>26.712</v>
      </c>
      <c r="J19" s="94">
        <v>74</v>
      </c>
      <c r="K19" s="77">
        <f t="shared" si="1"/>
        <v>44.4</v>
      </c>
      <c r="L19" s="77">
        <f t="shared" si="2"/>
        <v>71.112</v>
      </c>
      <c r="M19" s="94">
        <v>1</v>
      </c>
    </row>
    <row r="20" ht="14.25" spans="1:13">
      <c r="A20" s="88">
        <v>14</v>
      </c>
      <c r="B20" s="89" t="s">
        <v>260</v>
      </c>
      <c r="C20" s="89" t="s">
        <v>261</v>
      </c>
      <c r="D20" s="71" t="s">
        <v>262</v>
      </c>
      <c r="E20" s="72" t="s">
        <v>243</v>
      </c>
      <c r="F20" s="73" t="s">
        <v>265</v>
      </c>
      <c r="G20" s="92" t="s">
        <v>266</v>
      </c>
      <c r="H20" s="3">
        <v>61.47</v>
      </c>
      <c r="I20" s="77">
        <f t="shared" si="0"/>
        <v>24.588</v>
      </c>
      <c r="J20" s="94">
        <v>75.9</v>
      </c>
      <c r="K20" s="77">
        <f t="shared" si="1"/>
        <v>45.54</v>
      </c>
      <c r="L20" s="77">
        <f t="shared" si="2"/>
        <v>70.128</v>
      </c>
      <c r="M20" s="94">
        <v>2</v>
      </c>
    </row>
    <row r="21" ht="14.25" spans="1:13">
      <c r="A21" s="88">
        <v>15</v>
      </c>
      <c r="B21" s="89" t="s">
        <v>260</v>
      </c>
      <c r="C21" s="89" t="s">
        <v>261</v>
      </c>
      <c r="D21" s="71" t="s">
        <v>262</v>
      </c>
      <c r="E21" s="72" t="s">
        <v>243</v>
      </c>
      <c r="F21" s="73" t="s">
        <v>267</v>
      </c>
      <c r="G21" s="2" t="s">
        <v>268</v>
      </c>
      <c r="H21" s="3">
        <v>62.0566666666667</v>
      </c>
      <c r="I21" s="77">
        <f t="shared" si="0"/>
        <v>24.8226666666667</v>
      </c>
      <c r="J21" s="94">
        <v>70</v>
      </c>
      <c r="K21" s="77">
        <f t="shared" si="1"/>
        <v>42</v>
      </c>
      <c r="L21" s="77">
        <f t="shared" si="2"/>
        <v>66.8226666666667</v>
      </c>
      <c r="M21" s="94">
        <v>3</v>
      </c>
    </row>
    <row r="22" ht="14.25" spans="1:13">
      <c r="A22" s="88">
        <v>16</v>
      </c>
      <c r="B22" s="89" t="s">
        <v>41</v>
      </c>
      <c r="C22" s="89" t="s">
        <v>42</v>
      </c>
      <c r="D22" s="71" t="s">
        <v>269</v>
      </c>
      <c r="E22" s="72" t="s">
        <v>243</v>
      </c>
      <c r="F22" s="73" t="s">
        <v>270</v>
      </c>
      <c r="G22" s="2" t="s">
        <v>271</v>
      </c>
      <c r="H22" s="3">
        <v>70.0366666666667</v>
      </c>
      <c r="I22" s="77">
        <f t="shared" si="0"/>
        <v>28.0146666666667</v>
      </c>
      <c r="J22" s="94">
        <v>76.4</v>
      </c>
      <c r="K22" s="77">
        <f t="shared" si="1"/>
        <v>45.84</v>
      </c>
      <c r="L22" s="77">
        <f t="shared" si="2"/>
        <v>73.8546666666667</v>
      </c>
      <c r="M22" s="94">
        <v>1</v>
      </c>
    </row>
    <row r="23" ht="14.25" spans="1:13">
      <c r="A23" s="88">
        <v>17</v>
      </c>
      <c r="B23" s="89" t="s">
        <v>41</v>
      </c>
      <c r="C23" s="89" t="s">
        <v>42</v>
      </c>
      <c r="D23" s="71" t="s">
        <v>269</v>
      </c>
      <c r="E23" s="72" t="s">
        <v>243</v>
      </c>
      <c r="F23" s="73" t="s">
        <v>272</v>
      </c>
      <c r="G23" s="2" t="s">
        <v>273</v>
      </c>
      <c r="H23" s="3">
        <v>63.63</v>
      </c>
      <c r="I23" s="77">
        <f t="shared" si="0"/>
        <v>25.452</v>
      </c>
      <c r="J23" s="94">
        <v>75.2</v>
      </c>
      <c r="K23" s="77">
        <f t="shared" si="1"/>
        <v>45.12</v>
      </c>
      <c r="L23" s="77">
        <f t="shared" si="2"/>
        <v>70.572</v>
      </c>
      <c r="M23" s="94">
        <v>2</v>
      </c>
    </row>
    <row r="24" ht="14.25" spans="1:13">
      <c r="A24" s="88">
        <v>18</v>
      </c>
      <c r="B24" s="89" t="s">
        <v>41</v>
      </c>
      <c r="C24" s="89" t="s">
        <v>42</v>
      </c>
      <c r="D24" s="71" t="s">
        <v>269</v>
      </c>
      <c r="E24" s="72" t="s">
        <v>243</v>
      </c>
      <c r="F24" s="73" t="s">
        <v>274</v>
      </c>
      <c r="G24" s="2" t="s">
        <v>275</v>
      </c>
      <c r="H24" s="3">
        <v>65.91</v>
      </c>
      <c r="I24" s="77">
        <f t="shared" si="0"/>
        <v>26.364</v>
      </c>
      <c r="J24" s="94">
        <v>70</v>
      </c>
      <c r="K24" s="77">
        <f t="shared" si="1"/>
        <v>42</v>
      </c>
      <c r="L24" s="77">
        <f t="shared" si="2"/>
        <v>68.364</v>
      </c>
      <c r="M24" s="94">
        <v>3</v>
      </c>
    </row>
  </sheetData>
  <sheetProtection password="CE28" sheet="1" objects="1"/>
  <sortState ref="B22:M24">
    <sortCondition ref="L22:L24" descending="1"/>
  </sortState>
  <mergeCells count="12">
    <mergeCell ref="A1:M1"/>
    <mergeCell ref="A2:A6"/>
    <mergeCell ref="B2:B6"/>
    <mergeCell ref="C2:C6"/>
    <mergeCell ref="D2:D6"/>
    <mergeCell ref="E2:E6"/>
    <mergeCell ref="F2:F6"/>
    <mergeCell ref="G2:G6"/>
    <mergeCell ref="H2:H6"/>
    <mergeCell ref="J2:J6"/>
    <mergeCell ref="L2:L6"/>
    <mergeCell ref="M2:M6"/>
  </mergeCells>
  <conditionalFormatting sqref="G1:G2 G7:G1048576">
    <cfRule type="duplicateValues" dxfId="0" priority="1"/>
  </conditionalFormatting>
  <conditionalFormatting sqref="G2 G7:G24">
    <cfRule type="duplicateValues" dxfId="0" priority="2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M24"/>
  <sheetViews>
    <sheetView topLeftCell="A16" workbookViewId="0">
      <selection activeCell="F25" sqref="F25"/>
    </sheetView>
  </sheetViews>
  <sheetFormatPr defaultColWidth="9" defaultRowHeight="13.5"/>
  <cols>
    <col min="1" max="1" width="9" style="60"/>
    <col min="2" max="2" width="18.125" style="60" customWidth="1"/>
    <col min="3" max="3" width="27.5" style="60" customWidth="1"/>
    <col min="4" max="4" width="17.625" style="60" customWidth="1"/>
    <col min="5" max="5" width="9" style="60"/>
    <col min="6" max="6" width="13.125" style="60" customWidth="1"/>
    <col min="7" max="7" width="9" style="60"/>
    <col min="8" max="8" width="17.125" style="80" customWidth="1"/>
    <col min="9" max="9" width="9" style="60" hidden="1" customWidth="1"/>
    <col min="10" max="10" width="18.7583333333333" style="60" customWidth="1"/>
    <col min="11" max="11" width="8.375" style="60" hidden="1" customWidth="1"/>
    <col min="12" max="12" width="9.18333333333333" style="60"/>
    <col min="13" max="13" width="9" style="80"/>
    <col min="14" max="16384" width="9" style="60"/>
  </cols>
  <sheetData>
    <row r="1" ht="25.5" spans="1:13">
      <c r="A1" s="74" t="s">
        <v>276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ht="14.25" spans="1:13">
      <c r="A2" s="81" t="s">
        <v>1</v>
      </c>
      <c r="B2" s="82" t="s">
        <v>2</v>
      </c>
      <c r="C2" s="82" t="s">
        <v>3</v>
      </c>
      <c r="D2" s="82" t="s">
        <v>4</v>
      </c>
      <c r="E2" s="82" t="s">
        <v>5</v>
      </c>
      <c r="F2" s="82" t="s">
        <v>6</v>
      </c>
      <c r="G2" s="82" t="s">
        <v>7</v>
      </c>
      <c r="H2" s="83" t="s">
        <v>8</v>
      </c>
      <c r="I2" s="93"/>
      <c r="J2" s="83" t="s">
        <v>9</v>
      </c>
      <c r="K2" s="93"/>
      <c r="L2" s="76" t="s">
        <v>10</v>
      </c>
      <c r="M2" s="76" t="s">
        <v>11</v>
      </c>
    </row>
    <row r="3" ht="14.25" spans="1:13">
      <c r="A3" s="84"/>
      <c r="B3" s="85"/>
      <c r="C3" s="85"/>
      <c r="D3" s="85"/>
      <c r="E3" s="85"/>
      <c r="F3" s="85"/>
      <c r="G3" s="85"/>
      <c r="H3" s="83"/>
      <c r="I3" s="93"/>
      <c r="J3" s="83"/>
      <c r="K3" s="93"/>
      <c r="L3" s="76"/>
      <c r="M3" s="76"/>
    </row>
    <row r="4" ht="14.25" spans="1:13">
      <c r="A4" s="84"/>
      <c r="B4" s="85"/>
      <c r="C4" s="85"/>
      <c r="D4" s="85"/>
      <c r="E4" s="85"/>
      <c r="F4" s="85"/>
      <c r="G4" s="85"/>
      <c r="H4" s="83"/>
      <c r="I4" s="93"/>
      <c r="J4" s="83"/>
      <c r="K4" s="93"/>
      <c r="L4" s="76"/>
      <c r="M4" s="76"/>
    </row>
    <row r="5" ht="14.25" spans="1:13">
      <c r="A5" s="84"/>
      <c r="B5" s="85"/>
      <c r="C5" s="85"/>
      <c r="D5" s="85"/>
      <c r="E5" s="85"/>
      <c r="F5" s="85"/>
      <c r="G5" s="85"/>
      <c r="H5" s="83"/>
      <c r="I5" s="93"/>
      <c r="J5" s="83"/>
      <c r="K5" s="93"/>
      <c r="L5" s="76"/>
      <c r="M5" s="76"/>
    </row>
    <row r="6" ht="32" customHeight="1" spans="1:13">
      <c r="A6" s="86"/>
      <c r="B6" s="87"/>
      <c r="C6" s="87"/>
      <c r="D6" s="87"/>
      <c r="E6" s="87"/>
      <c r="F6" s="87"/>
      <c r="G6" s="87"/>
      <c r="H6" s="83"/>
      <c r="I6" s="93"/>
      <c r="J6" s="83"/>
      <c r="K6" s="93"/>
      <c r="L6" s="76"/>
      <c r="M6" s="76"/>
    </row>
    <row r="7" ht="28" customHeight="1" spans="1:13">
      <c r="A7" s="88">
        <v>1</v>
      </c>
      <c r="B7" s="89" t="s">
        <v>57</v>
      </c>
      <c r="C7" s="89" t="s">
        <v>58</v>
      </c>
      <c r="D7" s="71" t="s">
        <v>277</v>
      </c>
      <c r="E7" s="72" t="s">
        <v>278</v>
      </c>
      <c r="F7" s="73" t="s">
        <v>279</v>
      </c>
      <c r="G7" s="2" t="s">
        <v>280</v>
      </c>
      <c r="H7" s="90">
        <v>66.6066666666667</v>
      </c>
      <c r="I7" s="77">
        <f t="shared" ref="I7:I24" si="0">H7*0.4</f>
        <v>26.6426666666667</v>
      </c>
      <c r="J7" s="94">
        <v>82.6</v>
      </c>
      <c r="K7" s="77">
        <f>J7*0.6</f>
        <v>49.56</v>
      </c>
      <c r="L7" s="77">
        <f t="shared" ref="L7:L24" si="1">I7+K7</f>
        <v>76.2026666666667</v>
      </c>
      <c r="M7" s="95">
        <v>1</v>
      </c>
    </row>
    <row r="8" ht="28" customHeight="1" spans="1:13">
      <c r="A8" s="88">
        <v>2</v>
      </c>
      <c r="B8" s="89" t="s">
        <v>57</v>
      </c>
      <c r="C8" s="89" t="s">
        <v>58</v>
      </c>
      <c r="D8" s="71" t="s">
        <v>277</v>
      </c>
      <c r="E8" s="72" t="s">
        <v>278</v>
      </c>
      <c r="F8" s="73" t="s">
        <v>281</v>
      </c>
      <c r="G8" s="2" t="s">
        <v>282</v>
      </c>
      <c r="H8" s="90">
        <v>64.0066666666667</v>
      </c>
      <c r="I8" s="77">
        <f t="shared" si="0"/>
        <v>25.6026666666667</v>
      </c>
      <c r="J8" s="94">
        <v>80.4</v>
      </c>
      <c r="K8" s="77">
        <f>J8*0.6</f>
        <v>48.24</v>
      </c>
      <c r="L8" s="77">
        <f t="shared" si="1"/>
        <v>73.8426666666667</v>
      </c>
      <c r="M8" s="95">
        <v>2</v>
      </c>
    </row>
    <row r="9" ht="28" customHeight="1" spans="1:13">
      <c r="A9" s="88">
        <v>3</v>
      </c>
      <c r="B9" s="89" t="s">
        <v>57</v>
      </c>
      <c r="C9" s="89" t="s">
        <v>58</v>
      </c>
      <c r="D9" s="71" t="s">
        <v>277</v>
      </c>
      <c r="E9" s="72" t="s">
        <v>278</v>
      </c>
      <c r="F9" s="73" t="s">
        <v>283</v>
      </c>
      <c r="G9" s="2" t="s">
        <v>284</v>
      </c>
      <c r="H9" s="90">
        <v>63.75</v>
      </c>
      <c r="I9" s="77">
        <f t="shared" si="0"/>
        <v>25.5</v>
      </c>
      <c r="J9" s="94">
        <v>80</v>
      </c>
      <c r="K9" s="77">
        <f>J9*0.6</f>
        <v>48</v>
      </c>
      <c r="L9" s="77">
        <f t="shared" si="1"/>
        <v>73.5</v>
      </c>
      <c r="M9" s="95">
        <v>3</v>
      </c>
    </row>
    <row r="10" ht="28" customHeight="1" spans="1:13">
      <c r="A10" s="88">
        <v>4</v>
      </c>
      <c r="B10" s="89" t="s">
        <v>57</v>
      </c>
      <c r="C10" s="89" t="s">
        <v>58</v>
      </c>
      <c r="D10" s="71" t="s">
        <v>277</v>
      </c>
      <c r="E10" s="72" t="s">
        <v>278</v>
      </c>
      <c r="F10" s="73" t="s">
        <v>285</v>
      </c>
      <c r="G10" s="2" t="s">
        <v>286</v>
      </c>
      <c r="H10" s="90">
        <v>64.1433333333333</v>
      </c>
      <c r="I10" s="77">
        <f t="shared" si="0"/>
        <v>25.6573333333333</v>
      </c>
      <c r="J10" s="94">
        <v>79.2</v>
      </c>
      <c r="K10" s="77">
        <f>J10*0.6</f>
        <v>47.52</v>
      </c>
      <c r="L10" s="77">
        <f t="shared" si="1"/>
        <v>73.1773333333333</v>
      </c>
      <c r="M10" s="95">
        <v>4</v>
      </c>
    </row>
    <row r="11" ht="28" customHeight="1" spans="1:13">
      <c r="A11" s="88">
        <v>5</v>
      </c>
      <c r="B11" s="89" t="s">
        <v>57</v>
      </c>
      <c r="C11" s="89" t="s">
        <v>58</v>
      </c>
      <c r="D11" s="71" t="s">
        <v>277</v>
      </c>
      <c r="E11" s="72" t="s">
        <v>278</v>
      </c>
      <c r="F11" s="73" t="s">
        <v>287</v>
      </c>
      <c r="G11" s="2" t="s">
        <v>288</v>
      </c>
      <c r="H11" s="90">
        <v>65.06</v>
      </c>
      <c r="I11" s="77">
        <f t="shared" si="0"/>
        <v>26.024</v>
      </c>
      <c r="J11" s="94" t="s">
        <v>289</v>
      </c>
      <c r="K11" s="77">
        <v>0</v>
      </c>
      <c r="L11" s="77">
        <f t="shared" si="1"/>
        <v>26.024</v>
      </c>
      <c r="M11" s="95">
        <v>5</v>
      </c>
    </row>
    <row r="12" ht="28" customHeight="1" spans="1:13">
      <c r="A12" s="88">
        <v>6</v>
      </c>
      <c r="B12" s="89" t="s">
        <v>57</v>
      </c>
      <c r="C12" s="89" t="s">
        <v>58</v>
      </c>
      <c r="D12" s="71" t="s">
        <v>277</v>
      </c>
      <c r="E12" s="72" t="s">
        <v>278</v>
      </c>
      <c r="F12" s="73" t="s">
        <v>290</v>
      </c>
      <c r="G12" s="2" t="s">
        <v>291</v>
      </c>
      <c r="H12" s="90">
        <v>64.83</v>
      </c>
      <c r="I12" s="77">
        <f t="shared" si="0"/>
        <v>25.932</v>
      </c>
      <c r="J12" s="94" t="s">
        <v>289</v>
      </c>
      <c r="K12" s="77">
        <v>0</v>
      </c>
      <c r="L12" s="77">
        <f t="shared" si="1"/>
        <v>25.932</v>
      </c>
      <c r="M12" s="95">
        <v>6</v>
      </c>
    </row>
    <row r="13" ht="28" customHeight="1" spans="1:13">
      <c r="A13" s="88">
        <v>7</v>
      </c>
      <c r="B13" s="89" t="s">
        <v>22</v>
      </c>
      <c r="C13" s="89" t="s">
        <v>23</v>
      </c>
      <c r="D13" s="71" t="s">
        <v>292</v>
      </c>
      <c r="E13" s="72" t="s">
        <v>293</v>
      </c>
      <c r="F13" s="73" t="s">
        <v>294</v>
      </c>
      <c r="G13" s="2" t="s">
        <v>295</v>
      </c>
      <c r="H13" s="90">
        <v>65.6333333333333</v>
      </c>
      <c r="I13" s="77">
        <f t="shared" si="0"/>
        <v>26.2533333333333</v>
      </c>
      <c r="J13" s="94">
        <v>76</v>
      </c>
      <c r="K13" s="77">
        <f>J13*0.6</f>
        <v>45.6</v>
      </c>
      <c r="L13" s="77">
        <f t="shared" si="1"/>
        <v>71.8533333333333</v>
      </c>
      <c r="M13" s="95">
        <v>1</v>
      </c>
    </row>
    <row r="14" ht="28" customHeight="1" spans="1:13">
      <c r="A14" s="88">
        <v>8</v>
      </c>
      <c r="B14" s="89" t="s">
        <v>22</v>
      </c>
      <c r="C14" s="89" t="s">
        <v>296</v>
      </c>
      <c r="D14" s="97" t="s">
        <v>292</v>
      </c>
      <c r="E14" s="72" t="s">
        <v>297</v>
      </c>
      <c r="F14" s="73" t="s">
        <v>298</v>
      </c>
      <c r="G14" s="91" t="s">
        <v>299</v>
      </c>
      <c r="H14" s="90">
        <v>61.3066666666667</v>
      </c>
      <c r="I14" s="77">
        <f t="shared" si="0"/>
        <v>24.5226666666667</v>
      </c>
      <c r="J14" s="94">
        <v>77.4</v>
      </c>
      <c r="K14" s="77">
        <f>J14*0.6</f>
        <v>46.44</v>
      </c>
      <c r="L14" s="77">
        <f t="shared" si="1"/>
        <v>70.9626666666667</v>
      </c>
      <c r="M14" s="95">
        <v>2</v>
      </c>
    </row>
    <row r="15" ht="28" customHeight="1" spans="1:13">
      <c r="A15" s="88">
        <v>9</v>
      </c>
      <c r="B15" s="89" t="s">
        <v>22</v>
      </c>
      <c r="C15" s="89" t="s">
        <v>296</v>
      </c>
      <c r="D15" s="97" t="s">
        <v>292</v>
      </c>
      <c r="E15" s="72" t="s">
        <v>297</v>
      </c>
      <c r="F15" s="73" t="s">
        <v>300</v>
      </c>
      <c r="G15" s="91" t="s">
        <v>301</v>
      </c>
      <c r="H15" s="90">
        <v>62.0066666666667</v>
      </c>
      <c r="I15" s="77">
        <f t="shared" si="0"/>
        <v>24.8026666666667</v>
      </c>
      <c r="J15" s="94">
        <v>76</v>
      </c>
      <c r="K15" s="77">
        <f>J15*0.6</f>
        <v>45.6</v>
      </c>
      <c r="L15" s="77">
        <f t="shared" si="1"/>
        <v>70.4026666666667</v>
      </c>
      <c r="M15" s="95">
        <v>3</v>
      </c>
    </row>
    <row r="16" ht="28" customHeight="1" spans="1:13">
      <c r="A16" s="88">
        <v>10</v>
      </c>
      <c r="B16" s="89" t="s">
        <v>66</v>
      </c>
      <c r="C16" s="89" t="s">
        <v>67</v>
      </c>
      <c r="D16" s="71" t="s">
        <v>302</v>
      </c>
      <c r="E16" s="72" t="s">
        <v>303</v>
      </c>
      <c r="F16" s="73" t="s">
        <v>304</v>
      </c>
      <c r="G16" s="2" t="s">
        <v>305</v>
      </c>
      <c r="H16" s="90">
        <v>69.9533333333333</v>
      </c>
      <c r="I16" s="77">
        <f t="shared" si="0"/>
        <v>27.9813333333333</v>
      </c>
      <c r="J16" s="94">
        <v>79.2</v>
      </c>
      <c r="K16" s="77">
        <f>J16*0.6</f>
        <v>47.52</v>
      </c>
      <c r="L16" s="77">
        <f t="shared" si="1"/>
        <v>75.5013333333333</v>
      </c>
      <c r="M16" s="95">
        <v>1</v>
      </c>
    </row>
    <row r="17" ht="28" customHeight="1" spans="1:13">
      <c r="A17" s="88">
        <v>11</v>
      </c>
      <c r="B17" s="89" t="s">
        <v>66</v>
      </c>
      <c r="C17" s="89" t="s">
        <v>67</v>
      </c>
      <c r="D17" s="71" t="s">
        <v>302</v>
      </c>
      <c r="E17" s="72" t="s">
        <v>303</v>
      </c>
      <c r="F17" s="73" t="s">
        <v>306</v>
      </c>
      <c r="G17" s="2" t="s">
        <v>307</v>
      </c>
      <c r="H17" s="90">
        <v>66.0633333333333</v>
      </c>
      <c r="I17" s="77">
        <f t="shared" si="0"/>
        <v>26.4253333333333</v>
      </c>
      <c r="J17" s="94">
        <v>80</v>
      </c>
      <c r="K17" s="77">
        <f>J17*0.6</f>
        <v>48</v>
      </c>
      <c r="L17" s="77">
        <f t="shared" si="1"/>
        <v>74.4253333333333</v>
      </c>
      <c r="M17" s="95">
        <v>2</v>
      </c>
    </row>
    <row r="18" ht="28" customHeight="1" spans="1:13">
      <c r="A18" s="88">
        <v>12</v>
      </c>
      <c r="B18" s="89" t="s">
        <v>66</v>
      </c>
      <c r="C18" s="89" t="s">
        <v>67</v>
      </c>
      <c r="D18" s="71" t="s">
        <v>302</v>
      </c>
      <c r="E18" s="72" t="s">
        <v>303</v>
      </c>
      <c r="F18" s="73" t="s">
        <v>308</v>
      </c>
      <c r="G18" s="2" t="s">
        <v>309</v>
      </c>
      <c r="H18" s="90">
        <v>64.92</v>
      </c>
      <c r="I18" s="77">
        <f t="shared" si="0"/>
        <v>25.968</v>
      </c>
      <c r="J18" s="94" t="s">
        <v>289</v>
      </c>
      <c r="K18" s="77">
        <v>0</v>
      </c>
      <c r="L18" s="77">
        <f t="shared" si="1"/>
        <v>25.968</v>
      </c>
      <c r="M18" s="95">
        <v>3</v>
      </c>
    </row>
    <row r="19" ht="28" customHeight="1" spans="1:13">
      <c r="A19" s="88">
        <v>13</v>
      </c>
      <c r="B19" s="89" t="s">
        <v>310</v>
      </c>
      <c r="C19" s="89" t="s">
        <v>311</v>
      </c>
      <c r="D19" s="71" t="s">
        <v>312</v>
      </c>
      <c r="E19" s="72" t="s">
        <v>313</v>
      </c>
      <c r="F19" s="73" t="s">
        <v>314</v>
      </c>
      <c r="G19" s="2" t="s">
        <v>315</v>
      </c>
      <c r="H19" s="90">
        <v>66.9033333333333</v>
      </c>
      <c r="I19" s="77">
        <f t="shared" si="0"/>
        <v>26.7613333333333</v>
      </c>
      <c r="J19" s="94">
        <v>81.8</v>
      </c>
      <c r="K19" s="77">
        <f t="shared" ref="K19:K24" si="2">J19*0.6</f>
        <v>49.08</v>
      </c>
      <c r="L19" s="77">
        <f t="shared" si="1"/>
        <v>75.8413333333333</v>
      </c>
      <c r="M19" s="95">
        <v>1</v>
      </c>
    </row>
    <row r="20" ht="28" customHeight="1" spans="1:13">
      <c r="A20" s="88">
        <v>14</v>
      </c>
      <c r="B20" s="89" t="s">
        <v>310</v>
      </c>
      <c r="C20" s="89" t="s">
        <v>311</v>
      </c>
      <c r="D20" s="71" t="s">
        <v>312</v>
      </c>
      <c r="E20" s="72" t="s">
        <v>313</v>
      </c>
      <c r="F20" s="73" t="s">
        <v>316</v>
      </c>
      <c r="G20" s="2" t="s">
        <v>317</v>
      </c>
      <c r="H20" s="90">
        <v>64.3966666666667</v>
      </c>
      <c r="I20" s="77">
        <f t="shared" si="0"/>
        <v>25.7586666666667</v>
      </c>
      <c r="J20" s="94">
        <v>83.4</v>
      </c>
      <c r="K20" s="77">
        <f t="shared" si="2"/>
        <v>50.04</v>
      </c>
      <c r="L20" s="77">
        <f t="shared" si="1"/>
        <v>75.7986666666667</v>
      </c>
      <c r="M20" s="95">
        <v>2</v>
      </c>
    </row>
    <row r="21" ht="28" customHeight="1" spans="1:13">
      <c r="A21" s="88">
        <v>15</v>
      </c>
      <c r="B21" s="89" t="s">
        <v>310</v>
      </c>
      <c r="C21" s="89" t="s">
        <v>311</v>
      </c>
      <c r="D21" s="71" t="s">
        <v>312</v>
      </c>
      <c r="E21" s="72" t="s">
        <v>313</v>
      </c>
      <c r="F21" s="73" t="s">
        <v>318</v>
      </c>
      <c r="G21" s="2" t="s">
        <v>319</v>
      </c>
      <c r="H21" s="90">
        <v>64.9833333333333</v>
      </c>
      <c r="I21" s="77">
        <f t="shared" si="0"/>
        <v>25.9933333333333</v>
      </c>
      <c r="J21" s="94">
        <v>78.2</v>
      </c>
      <c r="K21" s="77">
        <f t="shared" si="2"/>
        <v>46.92</v>
      </c>
      <c r="L21" s="77">
        <f t="shared" si="1"/>
        <v>72.9133333333333</v>
      </c>
      <c r="M21" s="95">
        <v>3</v>
      </c>
    </row>
    <row r="22" ht="28" customHeight="1" spans="1:13">
      <c r="A22" s="88">
        <v>16</v>
      </c>
      <c r="B22" s="89" t="s">
        <v>41</v>
      </c>
      <c r="C22" s="89" t="s">
        <v>320</v>
      </c>
      <c r="D22" s="71" t="s">
        <v>321</v>
      </c>
      <c r="E22" s="72" t="s">
        <v>322</v>
      </c>
      <c r="F22" s="99" t="s">
        <v>323</v>
      </c>
      <c r="G22" s="2" t="s">
        <v>324</v>
      </c>
      <c r="H22" s="90">
        <v>69.4833333333333</v>
      </c>
      <c r="I22" s="77">
        <f t="shared" si="0"/>
        <v>27.7933333333333</v>
      </c>
      <c r="J22" s="94">
        <v>83.8</v>
      </c>
      <c r="K22" s="77">
        <f t="shared" si="2"/>
        <v>50.28</v>
      </c>
      <c r="L22" s="77">
        <f t="shared" si="1"/>
        <v>78.0733333333333</v>
      </c>
      <c r="M22" s="95">
        <v>1</v>
      </c>
    </row>
    <row r="23" ht="28" customHeight="1" spans="1:13">
      <c r="A23" s="88">
        <v>17</v>
      </c>
      <c r="B23" s="89" t="s">
        <v>41</v>
      </c>
      <c r="C23" s="89" t="s">
        <v>320</v>
      </c>
      <c r="D23" s="97" t="s">
        <v>321</v>
      </c>
      <c r="E23" s="72" t="s">
        <v>325</v>
      </c>
      <c r="F23" s="73" t="s">
        <v>326</v>
      </c>
      <c r="G23" s="92" t="s">
        <v>327</v>
      </c>
      <c r="H23" s="90">
        <v>67.4866666666667</v>
      </c>
      <c r="I23" s="77">
        <f t="shared" si="0"/>
        <v>26.9946666666667</v>
      </c>
      <c r="J23" s="94">
        <v>82.4</v>
      </c>
      <c r="K23" s="77">
        <f t="shared" si="2"/>
        <v>49.44</v>
      </c>
      <c r="L23" s="77">
        <f t="shared" si="1"/>
        <v>76.4346666666667</v>
      </c>
      <c r="M23" s="95">
        <v>2</v>
      </c>
    </row>
    <row r="24" ht="28" customHeight="1" spans="1:13">
      <c r="A24" s="88">
        <v>18</v>
      </c>
      <c r="B24" s="89" t="s">
        <v>41</v>
      </c>
      <c r="C24" s="89" t="s">
        <v>320</v>
      </c>
      <c r="D24" s="71" t="s">
        <v>321</v>
      </c>
      <c r="E24" s="72" t="s">
        <v>322</v>
      </c>
      <c r="F24" s="73" t="s">
        <v>328</v>
      </c>
      <c r="G24" s="2" t="s">
        <v>329</v>
      </c>
      <c r="H24" s="90">
        <v>67.7133333333333</v>
      </c>
      <c r="I24" s="77">
        <f t="shared" si="0"/>
        <v>27.0853333333333</v>
      </c>
      <c r="J24" s="94">
        <v>79.8</v>
      </c>
      <c r="K24" s="77">
        <f t="shared" si="2"/>
        <v>47.88</v>
      </c>
      <c r="L24" s="77">
        <f t="shared" si="1"/>
        <v>74.9653333333333</v>
      </c>
      <c r="M24" s="95">
        <v>3</v>
      </c>
    </row>
  </sheetData>
  <sheetProtection password="CE28" sheet="1" objects="1"/>
  <sortState ref="B23:M24">
    <sortCondition ref="L23:L24" descending="1"/>
  </sortState>
  <mergeCells count="12">
    <mergeCell ref="A1:M1"/>
    <mergeCell ref="A2:A6"/>
    <mergeCell ref="B2:B6"/>
    <mergeCell ref="C2:C6"/>
    <mergeCell ref="D2:D6"/>
    <mergeCell ref="E2:E6"/>
    <mergeCell ref="F2:F6"/>
    <mergeCell ref="G2:G6"/>
    <mergeCell ref="H2:H6"/>
    <mergeCell ref="J2:J6"/>
    <mergeCell ref="L2:L6"/>
    <mergeCell ref="M2:M6"/>
  </mergeCells>
  <conditionalFormatting sqref="G1:G2 G7:G1048576">
    <cfRule type="duplicateValues" dxfId="0" priority="1"/>
  </conditionalFormatting>
  <conditionalFormatting sqref="G2 G7:G24">
    <cfRule type="duplicateValues" dxfId="0" priority="2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M33"/>
  <sheetViews>
    <sheetView tabSelected="1" topLeftCell="B1" workbookViewId="0">
      <selection activeCell="G28" sqref="G28"/>
    </sheetView>
  </sheetViews>
  <sheetFormatPr defaultColWidth="9" defaultRowHeight="13.5"/>
  <cols>
    <col min="2" max="2" width="17.725" customWidth="1"/>
    <col min="3" max="3" width="21.0916666666667" customWidth="1"/>
    <col min="4" max="4" width="18.375" customWidth="1"/>
    <col min="5" max="5" width="20.7583333333333" customWidth="1"/>
    <col min="6" max="6" width="13.125" customWidth="1"/>
    <col min="8" max="8" width="17.125" customWidth="1"/>
    <col min="9" max="9" width="9" style="60" hidden="1" customWidth="1"/>
    <col min="10" max="10" width="18.7583333333333" customWidth="1"/>
    <col min="11" max="11" width="8.375" hidden="1" customWidth="1"/>
    <col min="12" max="12" width="9.18333333333333"/>
  </cols>
  <sheetData>
    <row r="1" ht="25.5" spans="1:13">
      <c r="A1" s="61" t="s">
        <v>330</v>
      </c>
      <c r="B1" s="61"/>
      <c r="C1" s="61"/>
      <c r="D1" s="61"/>
      <c r="E1" s="61"/>
      <c r="F1" s="61"/>
      <c r="G1" s="61"/>
      <c r="H1" s="61"/>
      <c r="I1" s="74"/>
      <c r="J1" s="61"/>
      <c r="K1" s="61"/>
      <c r="L1" s="61"/>
      <c r="M1" s="61"/>
    </row>
    <row r="2" ht="14.25" spans="1:13">
      <c r="A2" s="62" t="s">
        <v>1</v>
      </c>
      <c r="B2" s="63" t="s">
        <v>2</v>
      </c>
      <c r="C2" s="63" t="s">
        <v>3</v>
      </c>
      <c r="D2" s="63" t="s">
        <v>4</v>
      </c>
      <c r="E2" s="63" t="s">
        <v>5</v>
      </c>
      <c r="F2" s="63" t="s">
        <v>6</v>
      </c>
      <c r="G2" s="64" t="s">
        <v>7</v>
      </c>
      <c r="H2" s="65" t="s">
        <v>8</v>
      </c>
      <c r="I2" s="75"/>
      <c r="J2" s="65" t="s">
        <v>9</v>
      </c>
      <c r="K2" s="75"/>
      <c r="L2" s="76" t="s">
        <v>10</v>
      </c>
      <c r="M2" s="76" t="s">
        <v>11</v>
      </c>
    </row>
    <row r="3" ht="14.25" spans="1:13">
      <c r="A3" s="66"/>
      <c r="B3" s="67"/>
      <c r="C3" s="67"/>
      <c r="D3" s="67"/>
      <c r="E3" s="67"/>
      <c r="F3" s="67"/>
      <c r="G3" s="64"/>
      <c r="H3" s="65"/>
      <c r="I3" s="75"/>
      <c r="J3" s="65"/>
      <c r="K3" s="75"/>
      <c r="L3" s="76"/>
      <c r="M3" s="76"/>
    </row>
    <row r="4" ht="14.25" spans="1:13">
      <c r="A4" s="66"/>
      <c r="B4" s="67"/>
      <c r="C4" s="67"/>
      <c r="D4" s="67"/>
      <c r="E4" s="67"/>
      <c r="F4" s="67"/>
      <c r="G4" s="64"/>
      <c r="H4" s="65"/>
      <c r="I4" s="75"/>
      <c r="J4" s="65"/>
      <c r="K4" s="75"/>
      <c r="L4" s="76"/>
      <c r="M4" s="76"/>
    </row>
    <row r="5" ht="14.25" spans="1:13">
      <c r="A5" s="66"/>
      <c r="B5" s="67"/>
      <c r="C5" s="67"/>
      <c r="D5" s="67"/>
      <c r="E5" s="67"/>
      <c r="F5" s="67"/>
      <c r="G5" s="64"/>
      <c r="H5" s="65"/>
      <c r="I5" s="75"/>
      <c r="J5" s="65"/>
      <c r="K5" s="75"/>
      <c r="L5" s="76"/>
      <c r="M5" s="76"/>
    </row>
    <row r="6" ht="32" customHeight="1" spans="1:13">
      <c r="A6" s="68"/>
      <c r="B6" s="69"/>
      <c r="C6" s="69"/>
      <c r="D6" s="69"/>
      <c r="E6" s="69"/>
      <c r="F6" s="69"/>
      <c r="G6" s="64"/>
      <c r="H6" s="65"/>
      <c r="I6" s="75"/>
      <c r="J6" s="65"/>
      <c r="K6" s="75"/>
      <c r="L6" s="76"/>
      <c r="M6" s="76"/>
    </row>
    <row r="7" ht="22.5" spans="1:13">
      <c r="A7" s="70">
        <v>1</v>
      </c>
      <c r="B7" s="6" t="s">
        <v>201</v>
      </c>
      <c r="C7" s="6" t="s">
        <v>202</v>
      </c>
      <c r="D7" s="71" t="s">
        <v>331</v>
      </c>
      <c r="E7" s="72" t="s">
        <v>332</v>
      </c>
      <c r="F7" s="73" t="s">
        <v>333</v>
      </c>
      <c r="G7" s="2" t="s">
        <v>334</v>
      </c>
      <c r="H7" s="3">
        <v>66.73</v>
      </c>
      <c r="I7" s="77">
        <f t="shared" ref="I7:I33" si="0">H7*0.4</f>
        <v>26.692</v>
      </c>
      <c r="J7" s="78">
        <v>82.8</v>
      </c>
      <c r="K7" s="77">
        <f t="shared" ref="K7:K33" si="1">J7*0.6</f>
        <v>49.68</v>
      </c>
      <c r="L7" s="77">
        <f t="shared" ref="L7:L33" si="2">I7+K7</f>
        <v>76.372</v>
      </c>
      <c r="M7" s="79">
        <v>1</v>
      </c>
    </row>
    <row r="8" ht="22.5" spans="1:13">
      <c r="A8" s="70">
        <v>2</v>
      </c>
      <c r="B8" s="6" t="s">
        <v>201</v>
      </c>
      <c r="C8" s="6" t="s">
        <v>202</v>
      </c>
      <c r="D8" s="71" t="s">
        <v>331</v>
      </c>
      <c r="E8" s="72" t="s">
        <v>332</v>
      </c>
      <c r="F8" s="73" t="s">
        <v>335</v>
      </c>
      <c r="G8" s="2" t="s">
        <v>336</v>
      </c>
      <c r="H8" s="3">
        <v>65.6866666666667</v>
      </c>
      <c r="I8" s="77">
        <f t="shared" si="0"/>
        <v>26.2746666666667</v>
      </c>
      <c r="J8" s="78">
        <v>81.6</v>
      </c>
      <c r="K8" s="77">
        <f t="shared" si="1"/>
        <v>48.96</v>
      </c>
      <c r="L8" s="77">
        <f t="shared" si="2"/>
        <v>75.2346666666667</v>
      </c>
      <c r="M8" s="79">
        <v>2</v>
      </c>
    </row>
    <row r="9" ht="22.5" spans="1:13">
      <c r="A9" s="70">
        <v>3</v>
      </c>
      <c r="B9" s="6" t="s">
        <v>201</v>
      </c>
      <c r="C9" s="6" t="s">
        <v>202</v>
      </c>
      <c r="D9" s="97" t="s">
        <v>331</v>
      </c>
      <c r="E9" s="72" t="s">
        <v>337</v>
      </c>
      <c r="F9" s="73" t="s">
        <v>338</v>
      </c>
      <c r="G9" s="5" t="s">
        <v>339</v>
      </c>
      <c r="H9" s="3">
        <v>61.1166666666667</v>
      </c>
      <c r="I9" s="77">
        <f t="shared" si="0"/>
        <v>24.4466666666667</v>
      </c>
      <c r="J9" s="78">
        <v>83.4</v>
      </c>
      <c r="K9" s="77">
        <f t="shared" si="1"/>
        <v>50.04</v>
      </c>
      <c r="L9" s="77">
        <f t="shared" si="2"/>
        <v>74.4866666666667</v>
      </c>
      <c r="M9" s="79">
        <v>3</v>
      </c>
    </row>
    <row r="10" ht="14.25" spans="1:13">
      <c r="A10" s="70">
        <v>4</v>
      </c>
      <c r="B10" s="6" t="s">
        <v>250</v>
      </c>
      <c r="C10" s="6" t="s">
        <v>340</v>
      </c>
      <c r="D10" s="71" t="s">
        <v>341</v>
      </c>
      <c r="E10" s="72" t="s">
        <v>342</v>
      </c>
      <c r="F10" s="73" t="s">
        <v>343</v>
      </c>
      <c r="G10" s="2" t="s">
        <v>344</v>
      </c>
      <c r="H10" s="3">
        <v>68.64</v>
      </c>
      <c r="I10" s="77">
        <f t="shared" si="0"/>
        <v>27.456</v>
      </c>
      <c r="J10" s="78">
        <v>82.8</v>
      </c>
      <c r="K10" s="77">
        <f t="shared" si="1"/>
        <v>49.68</v>
      </c>
      <c r="L10" s="77">
        <f t="shared" si="2"/>
        <v>77.136</v>
      </c>
      <c r="M10" s="79">
        <v>1</v>
      </c>
    </row>
    <row r="11" ht="14.25" spans="1:13">
      <c r="A11" s="70">
        <v>5</v>
      </c>
      <c r="B11" s="6" t="s">
        <v>250</v>
      </c>
      <c r="C11" s="6" t="s">
        <v>340</v>
      </c>
      <c r="D11" s="71" t="s">
        <v>341</v>
      </c>
      <c r="E11" s="72" t="s">
        <v>342</v>
      </c>
      <c r="F11" s="73" t="s">
        <v>345</v>
      </c>
      <c r="G11" s="2" t="s">
        <v>346</v>
      </c>
      <c r="H11" s="3">
        <v>65.4533333333333</v>
      </c>
      <c r="I11" s="77">
        <f t="shared" si="0"/>
        <v>26.1813333333333</v>
      </c>
      <c r="J11" s="78">
        <v>83.2</v>
      </c>
      <c r="K11" s="77">
        <f t="shared" si="1"/>
        <v>49.92</v>
      </c>
      <c r="L11" s="77">
        <f t="shared" si="2"/>
        <v>76.1013333333333</v>
      </c>
      <c r="M11" s="79">
        <v>2</v>
      </c>
    </row>
    <row r="12" ht="14.25" spans="1:13">
      <c r="A12" s="70">
        <v>6</v>
      </c>
      <c r="B12" s="6" t="s">
        <v>250</v>
      </c>
      <c r="C12" s="6" t="s">
        <v>340</v>
      </c>
      <c r="D12" s="71" t="s">
        <v>341</v>
      </c>
      <c r="E12" s="72" t="s">
        <v>342</v>
      </c>
      <c r="F12" s="73" t="s">
        <v>347</v>
      </c>
      <c r="G12" s="2" t="s">
        <v>348</v>
      </c>
      <c r="H12" s="3">
        <v>67.67</v>
      </c>
      <c r="I12" s="77">
        <f t="shared" si="0"/>
        <v>27.068</v>
      </c>
      <c r="J12" s="78">
        <v>81.7</v>
      </c>
      <c r="K12" s="77">
        <f t="shared" si="1"/>
        <v>49.02</v>
      </c>
      <c r="L12" s="77">
        <f t="shared" si="2"/>
        <v>76.088</v>
      </c>
      <c r="M12" s="79">
        <v>3</v>
      </c>
    </row>
    <row r="13" ht="14.25" spans="1:13">
      <c r="A13" s="70">
        <v>7</v>
      </c>
      <c r="B13" s="6" t="s">
        <v>250</v>
      </c>
      <c r="C13" s="6" t="s">
        <v>340</v>
      </c>
      <c r="D13" s="71" t="s">
        <v>341</v>
      </c>
      <c r="E13" s="72" t="s">
        <v>342</v>
      </c>
      <c r="F13" s="73" t="s">
        <v>349</v>
      </c>
      <c r="G13" s="2" t="s">
        <v>350</v>
      </c>
      <c r="H13" s="3">
        <v>64.5533333333333</v>
      </c>
      <c r="I13" s="77">
        <f t="shared" si="0"/>
        <v>25.8213333333333</v>
      </c>
      <c r="J13" s="78">
        <v>83.4</v>
      </c>
      <c r="K13" s="77">
        <f t="shared" si="1"/>
        <v>50.04</v>
      </c>
      <c r="L13" s="77">
        <f t="shared" si="2"/>
        <v>75.8613333333333</v>
      </c>
      <c r="M13" s="79">
        <v>4</v>
      </c>
    </row>
    <row r="14" ht="14.25" spans="1:13">
      <c r="A14" s="70">
        <v>8</v>
      </c>
      <c r="B14" s="6" t="s">
        <v>250</v>
      </c>
      <c r="C14" s="6" t="s">
        <v>340</v>
      </c>
      <c r="D14" s="71" t="s">
        <v>341</v>
      </c>
      <c r="E14" s="72" t="s">
        <v>342</v>
      </c>
      <c r="F14" s="73" t="s">
        <v>351</v>
      </c>
      <c r="G14" s="2" t="s">
        <v>352</v>
      </c>
      <c r="H14" s="3">
        <v>67.3366666666667</v>
      </c>
      <c r="I14" s="77">
        <f t="shared" si="0"/>
        <v>26.9346666666667</v>
      </c>
      <c r="J14" s="78">
        <v>79.2</v>
      </c>
      <c r="K14" s="77">
        <f t="shared" si="1"/>
        <v>47.52</v>
      </c>
      <c r="L14" s="77">
        <f t="shared" si="2"/>
        <v>74.4546666666667</v>
      </c>
      <c r="M14" s="79">
        <v>5</v>
      </c>
    </row>
    <row r="15" ht="14.25" spans="1:13">
      <c r="A15" s="70">
        <v>9</v>
      </c>
      <c r="B15" s="6" t="s">
        <v>250</v>
      </c>
      <c r="C15" s="6" t="s">
        <v>340</v>
      </c>
      <c r="D15" s="71" t="s">
        <v>341</v>
      </c>
      <c r="E15" s="72" t="s">
        <v>342</v>
      </c>
      <c r="F15" s="73" t="s">
        <v>353</v>
      </c>
      <c r="G15" s="2" t="s">
        <v>354</v>
      </c>
      <c r="H15" s="3">
        <v>65.26</v>
      </c>
      <c r="I15" s="77">
        <f t="shared" si="0"/>
        <v>26.104</v>
      </c>
      <c r="J15" s="78">
        <v>73.8</v>
      </c>
      <c r="K15" s="77">
        <f t="shared" si="1"/>
        <v>44.28</v>
      </c>
      <c r="L15" s="77">
        <f t="shared" si="2"/>
        <v>70.384</v>
      </c>
      <c r="M15" s="79">
        <v>6</v>
      </c>
    </row>
    <row r="16" ht="14.25" spans="1:13">
      <c r="A16" s="70">
        <v>10</v>
      </c>
      <c r="B16" s="6" t="s">
        <v>355</v>
      </c>
      <c r="C16" s="6" t="s">
        <v>356</v>
      </c>
      <c r="D16" s="71" t="s">
        <v>357</v>
      </c>
      <c r="E16" s="72" t="s">
        <v>358</v>
      </c>
      <c r="F16" s="73" t="s">
        <v>359</v>
      </c>
      <c r="G16" s="2" t="s">
        <v>360</v>
      </c>
      <c r="H16" s="3">
        <v>59.58</v>
      </c>
      <c r="I16" s="77">
        <f t="shared" si="0"/>
        <v>23.832</v>
      </c>
      <c r="J16" s="78">
        <v>82.2</v>
      </c>
      <c r="K16" s="77">
        <f t="shared" si="1"/>
        <v>49.32</v>
      </c>
      <c r="L16" s="77">
        <f t="shared" si="2"/>
        <v>73.152</v>
      </c>
      <c r="M16" s="79">
        <v>1</v>
      </c>
    </row>
    <row r="17" ht="14.25" spans="1:13">
      <c r="A17" s="70">
        <v>11</v>
      </c>
      <c r="B17" s="6" t="s">
        <v>355</v>
      </c>
      <c r="C17" s="6" t="s">
        <v>356</v>
      </c>
      <c r="D17" s="71" t="s">
        <v>357</v>
      </c>
      <c r="E17" s="72" t="s">
        <v>358</v>
      </c>
      <c r="F17" s="73" t="s">
        <v>361</v>
      </c>
      <c r="G17" s="2" t="s">
        <v>362</v>
      </c>
      <c r="H17" s="3">
        <v>61.1433333333333</v>
      </c>
      <c r="I17" s="77">
        <f t="shared" si="0"/>
        <v>24.4573333333333</v>
      </c>
      <c r="J17" s="78">
        <v>81</v>
      </c>
      <c r="K17" s="77">
        <f t="shared" si="1"/>
        <v>48.6</v>
      </c>
      <c r="L17" s="77">
        <f t="shared" si="2"/>
        <v>73.0573333333333</v>
      </c>
      <c r="M17" s="79">
        <v>2</v>
      </c>
    </row>
    <row r="18" ht="14.25" spans="1:13">
      <c r="A18" s="70">
        <v>12</v>
      </c>
      <c r="B18" s="6" t="s">
        <v>355</v>
      </c>
      <c r="C18" s="6" t="s">
        <v>356</v>
      </c>
      <c r="D18" s="71" t="s">
        <v>357</v>
      </c>
      <c r="E18" s="72" t="s">
        <v>358</v>
      </c>
      <c r="F18" s="73" t="s">
        <v>363</v>
      </c>
      <c r="G18" s="2" t="s">
        <v>364</v>
      </c>
      <c r="H18" s="3">
        <v>63.7333333333333</v>
      </c>
      <c r="I18" s="77">
        <f t="shared" si="0"/>
        <v>25.4933333333333</v>
      </c>
      <c r="J18" s="78">
        <v>78.8</v>
      </c>
      <c r="K18" s="77">
        <f t="shared" si="1"/>
        <v>47.28</v>
      </c>
      <c r="L18" s="77">
        <f t="shared" si="2"/>
        <v>72.7733333333333</v>
      </c>
      <c r="M18" s="79">
        <v>3</v>
      </c>
    </row>
    <row r="19" ht="14.25" spans="1:13">
      <c r="A19" s="70">
        <v>13</v>
      </c>
      <c r="B19" s="6" t="s">
        <v>365</v>
      </c>
      <c r="C19" s="6" t="s">
        <v>366</v>
      </c>
      <c r="D19" s="71" t="s">
        <v>367</v>
      </c>
      <c r="E19" s="72" t="s">
        <v>368</v>
      </c>
      <c r="F19" s="73" t="s">
        <v>369</v>
      </c>
      <c r="G19" s="2" t="s">
        <v>370</v>
      </c>
      <c r="H19" s="3">
        <v>68.5833333333333</v>
      </c>
      <c r="I19" s="77">
        <f t="shared" si="0"/>
        <v>27.4333333333333</v>
      </c>
      <c r="J19" s="78">
        <v>86.2</v>
      </c>
      <c r="K19" s="77">
        <f t="shared" si="1"/>
        <v>51.72</v>
      </c>
      <c r="L19" s="77">
        <f t="shared" si="2"/>
        <v>79.1533333333333</v>
      </c>
      <c r="M19" s="79">
        <v>1</v>
      </c>
    </row>
    <row r="20" ht="14.25" spans="1:13">
      <c r="A20" s="70">
        <v>14</v>
      </c>
      <c r="B20" s="6" t="s">
        <v>365</v>
      </c>
      <c r="C20" s="6" t="s">
        <v>366</v>
      </c>
      <c r="D20" s="71" t="s">
        <v>367</v>
      </c>
      <c r="E20" s="72" t="s">
        <v>368</v>
      </c>
      <c r="F20" s="73" t="s">
        <v>371</v>
      </c>
      <c r="G20" s="2" t="s">
        <v>372</v>
      </c>
      <c r="H20" s="3">
        <v>64.3033333333333</v>
      </c>
      <c r="I20" s="77">
        <f t="shared" si="0"/>
        <v>25.7213333333333</v>
      </c>
      <c r="J20" s="78">
        <v>83.4</v>
      </c>
      <c r="K20" s="77">
        <f t="shared" si="1"/>
        <v>50.04</v>
      </c>
      <c r="L20" s="77">
        <f t="shared" si="2"/>
        <v>75.7613333333333</v>
      </c>
      <c r="M20" s="79">
        <v>2</v>
      </c>
    </row>
    <row r="21" ht="14.25" spans="1:13">
      <c r="A21" s="70">
        <v>15</v>
      </c>
      <c r="B21" s="6" t="s">
        <v>365</v>
      </c>
      <c r="C21" s="6" t="s">
        <v>366</v>
      </c>
      <c r="D21" s="71" t="s">
        <v>367</v>
      </c>
      <c r="E21" s="72" t="s">
        <v>368</v>
      </c>
      <c r="F21" s="73" t="s">
        <v>373</v>
      </c>
      <c r="G21" s="2" t="s">
        <v>374</v>
      </c>
      <c r="H21" s="3">
        <v>64.01</v>
      </c>
      <c r="I21" s="77">
        <f t="shared" si="0"/>
        <v>25.604</v>
      </c>
      <c r="J21" s="78">
        <v>81</v>
      </c>
      <c r="K21" s="77">
        <f t="shared" si="1"/>
        <v>48.6</v>
      </c>
      <c r="L21" s="77">
        <f t="shared" si="2"/>
        <v>74.204</v>
      </c>
      <c r="M21" s="79">
        <v>3</v>
      </c>
    </row>
    <row r="22" ht="14.25" spans="1:13">
      <c r="A22" s="70">
        <v>16</v>
      </c>
      <c r="B22" s="6" t="s">
        <v>375</v>
      </c>
      <c r="C22" s="6" t="s">
        <v>376</v>
      </c>
      <c r="D22" s="71" t="s">
        <v>377</v>
      </c>
      <c r="E22" s="72" t="s">
        <v>378</v>
      </c>
      <c r="F22" s="73" t="s">
        <v>379</v>
      </c>
      <c r="G22" s="2" t="s">
        <v>380</v>
      </c>
      <c r="H22" s="3">
        <v>68</v>
      </c>
      <c r="I22" s="77">
        <f t="shared" si="0"/>
        <v>27.2</v>
      </c>
      <c r="J22" s="78">
        <v>80.8</v>
      </c>
      <c r="K22" s="77">
        <f t="shared" si="1"/>
        <v>48.48</v>
      </c>
      <c r="L22" s="77">
        <f t="shared" si="2"/>
        <v>75.68</v>
      </c>
      <c r="M22" s="79">
        <v>1</v>
      </c>
    </row>
    <row r="23" ht="14.25" spans="1:13">
      <c r="A23" s="70">
        <v>17</v>
      </c>
      <c r="B23" s="6" t="s">
        <v>375</v>
      </c>
      <c r="C23" s="6" t="s">
        <v>376</v>
      </c>
      <c r="D23" s="71" t="s">
        <v>377</v>
      </c>
      <c r="E23" s="72" t="s">
        <v>378</v>
      </c>
      <c r="F23" s="73" t="s">
        <v>381</v>
      </c>
      <c r="G23" s="2" t="s">
        <v>382</v>
      </c>
      <c r="H23" s="3">
        <v>61.03</v>
      </c>
      <c r="I23" s="77">
        <f t="shared" si="0"/>
        <v>24.412</v>
      </c>
      <c r="J23" s="78">
        <v>80.6</v>
      </c>
      <c r="K23" s="77">
        <f t="shared" si="1"/>
        <v>48.36</v>
      </c>
      <c r="L23" s="77">
        <f t="shared" si="2"/>
        <v>72.772</v>
      </c>
      <c r="M23" s="79">
        <v>2</v>
      </c>
    </row>
    <row r="24" ht="14.25" spans="1:13">
      <c r="A24" s="70">
        <v>18</v>
      </c>
      <c r="B24" s="6" t="s">
        <v>375</v>
      </c>
      <c r="C24" s="6" t="s">
        <v>376</v>
      </c>
      <c r="D24" s="71" t="s">
        <v>377</v>
      </c>
      <c r="E24" s="72" t="s">
        <v>378</v>
      </c>
      <c r="F24" s="73" t="s">
        <v>383</v>
      </c>
      <c r="G24" s="2" t="s">
        <v>384</v>
      </c>
      <c r="H24" s="3">
        <v>64.4333333333333</v>
      </c>
      <c r="I24" s="77">
        <f t="shared" si="0"/>
        <v>25.7733333333333</v>
      </c>
      <c r="J24" s="78">
        <v>77.8</v>
      </c>
      <c r="K24" s="77">
        <f t="shared" si="1"/>
        <v>46.68</v>
      </c>
      <c r="L24" s="77">
        <f t="shared" si="2"/>
        <v>72.4533333333333</v>
      </c>
      <c r="M24" s="79">
        <v>3</v>
      </c>
    </row>
    <row r="25" ht="14.25" spans="1:13">
      <c r="A25" s="70">
        <v>19</v>
      </c>
      <c r="B25" s="6" t="s">
        <v>385</v>
      </c>
      <c r="C25" s="6" t="s">
        <v>386</v>
      </c>
      <c r="D25" s="71" t="s">
        <v>387</v>
      </c>
      <c r="E25" s="72" t="s">
        <v>388</v>
      </c>
      <c r="F25" s="73" t="s">
        <v>389</v>
      </c>
      <c r="G25" s="2" t="s">
        <v>390</v>
      </c>
      <c r="H25" s="3">
        <v>64.8533333333333</v>
      </c>
      <c r="I25" s="77">
        <f t="shared" si="0"/>
        <v>25.9413333333333</v>
      </c>
      <c r="J25" s="78">
        <v>81.8</v>
      </c>
      <c r="K25" s="77">
        <f t="shared" si="1"/>
        <v>49.08</v>
      </c>
      <c r="L25" s="77">
        <f t="shared" si="2"/>
        <v>75.0213333333333</v>
      </c>
      <c r="M25" s="79">
        <v>1</v>
      </c>
    </row>
    <row r="26" ht="14.25" spans="1:13">
      <c r="A26" s="70">
        <v>20</v>
      </c>
      <c r="B26" s="6" t="s">
        <v>385</v>
      </c>
      <c r="C26" s="6" t="s">
        <v>386</v>
      </c>
      <c r="D26" s="71" t="s">
        <v>387</v>
      </c>
      <c r="E26" s="72" t="s">
        <v>388</v>
      </c>
      <c r="F26" s="73" t="s">
        <v>391</v>
      </c>
      <c r="G26" s="4" t="s">
        <v>392</v>
      </c>
      <c r="H26" s="3">
        <v>55.12</v>
      </c>
      <c r="I26" s="77">
        <f t="shared" si="0"/>
        <v>22.048</v>
      </c>
      <c r="J26" s="78">
        <v>82.6</v>
      </c>
      <c r="K26" s="77">
        <f t="shared" si="1"/>
        <v>49.56</v>
      </c>
      <c r="L26" s="77">
        <f t="shared" si="2"/>
        <v>71.608</v>
      </c>
      <c r="M26" s="79">
        <v>2</v>
      </c>
    </row>
    <row r="27" ht="14.25" spans="1:13">
      <c r="A27" s="70">
        <v>21</v>
      </c>
      <c r="B27" s="6" t="s">
        <v>385</v>
      </c>
      <c r="C27" s="6" t="s">
        <v>386</v>
      </c>
      <c r="D27" s="71" t="s">
        <v>387</v>
      </c>
      <c r="E27" s="72" t="s">
        <v>388</v>
      </c>
      <c r="F27" s="73" t="s">
        <v>393</v>
      </c>
      <c r="G27" s="2" t="s">
        <v>394</v>
      </c>
      <c r="H27" s="3">
        <v>56.5466666666667</v>
      </c>
      <c r="I27" s="77">
        <f t="shared" si="0"/>
        <v>22.6186666666667</v>
      </c>
      <c r="J27" s="78">
        <v>79.6</v>
      </c>
      <c r="K27" s="77">
        <f t="shared" si="1"/>
        <v>47.76</v>
      </c>
      <c r="L27" s="77">
        <f t="shared" si="2"/>
        <v>70.3786666666667</v>
      </c>
      <c r="M27" s="79">
        <v>3</v>
      </c>
    </row>
    <row r="28" ht="14.25" spans="1:13">
      <c r="A28" s="70">
        <v>22</v>
      </c>
      <c r="B28" s="6" t="s">
        <v>117</v>
      </c>
      <c r="C28" s="6" t="s">
        <v>118</v>
      </c>
      <c r="D28" s="71" t="s">
        <v>395</v>
      </c>
      <c r="E28" s="72" t="s">
        <v>396</v>
      </c>
      <c r="F28" s="73" t="s">
        <v>397</v>
      </c>
      <c r="G28" s="2" t="s">
        <v>398</v>
      </c>
      <c r="H28" s="3">
        <v>73.4033333333333</v>
      </c>
      <c r="I28" s="77">
        <f t="shared" si="0"/>
        <v>29.3613333333333</v>
      </c>
      <c r="J28" s="78">
        <v>81.4</v>
      </c>
      <c r="K28" s="77">
        <f t="shared" si="1"/>
        <v>48.84</v>
      </c>
      <c r="L28" s="77">
        <f t="shared" si="2"/>
        <v>78.2013333333333</v>
      </c>
      <c r="M28" s="79">
        <v>1</v>
      </c>
    </row>
    <row r="29" ht="14.25" spans="1:13">
      <c r="A29" s="70">
        <v>23</v>
      </c>
      <c r="B29" s="6" t="s">
        <v>117</v>
      </c>
      <c r="C29" s="6" t="s">
        <v>118</v>
      </c>
      <c r="D29" s="71" t="s">
        <v>395</v>
      </c>
      <c r="E29" s="72" t="s">
        <v>396</v>
      </c>
      <c r="F29" s="73" t="s">
        <v>399</v>
      </c>
      <c r="G29" s="2" t="s">
        <v>400</v>
      </c>
      <c r="H29" s="3">
        <v>69.6933333333333</v>
      </c>
      <c r="I29" s="77">
        <f t="shared" si="0"/>
        <v>27.8773333333333</v>
      </c>
      <c r="J29" s="78">
        <v>81.4</v>
      </c>
      <c r="K29" s="77">
        <f t="shared" si="1"/>
        <v>48.84</v>
      </c>
      <c r="L29" s="77">
        <f t="shared" si="2"/>
        <v>76.7173333333333</v>
      </c>
      <c r="M29" s="79">
        <v>2</v>
      </c>
    </row>
    <row r="30" ht="14.25" spans="1:13">
      <c r="A30" s="70">
        <v>24</v>
      </c>
      <c r="B30" s="6" t="s">
        <v>117</v>
      </c>
      <c r="C30" s="6" t="s">
        <v>118</v>
      </c>
      <c r="D30" s="71" t="s">
        <v>395</v>
      </c>
      <c r="E30" s="72" t="s">
        <v>396</v>
      </c>
      <c r="F30" s="73" t="s">
        <v>401</v>
      </c>
      <c r="G30" s="2" t="s">
        <v>402</v>
      </c>
      <c r="H30" s="3">
        <v>65.7166666666667</v>
      </c>
      <c r="I30" s="77">
        <f t="shared" si="0"/>
        <v>26.2866666666667</v>
      </c>
      <c r="J30" s="78">
        <v>82.2</v>
      </c>
      <c r="K30" s="77">
        <f t="shared" si="1"/>
        <v>49.32</v>
      </c>
      <c r="L30" s="77">
        <f t="shared" si="2"/>
        <v>75.6066666666667</v>
      </c>
      <c r="M30" s="79">
        <v>3</v>
      </c>
    </row>
    <row r="31" ht="14.25" spans="1:13">
      <c r="A31" s="70">
        <v>25</v>
      </c>
      <c r="B31" s="6" t="s">
        <v>117</v>
      </c>
      <c r="C31" s="6" t="s">
        <v>118</v>
      </c>
      <c r="D31" s="71" t="s">
        <v>395</v>
      </c>
      <c r="E31" s="72" t="s">
        <v>396</v>
      </c>
      <c r="F31" s="73" t="s">
        <v>403</v>
      </c>
      <c r="G31" s="2" t="s">
        <v>404</v>
      </c>
      <c r="H31" s="3">
        <v>61.5566666666667</v>
      </c>
      <c r="I31" s="77">
        <f t="shared" si="0"/>
        <v>24.6226666666667</v>
      </c>
      <c r="J31" s="78">
        <v>79.8</v>
      </c>
      <c r="K31" s="77">
        <f t="shared" si="1"/>
        <v>47.88</v>
      </c>
      <c r="L31" s="77">
        <f t="shared" si="2"/>
        <v>72.5026666666667</v>
      </c>
      <c r="M31" s="79">
        <v>4</v>
      </c>
    </row>
    <row r="32" ht="14.25" spans="1:13">
      <c r="A32" s="70">
        <v>26</v>
      </c>
      <c r="B32" s="6" t="s">
        <v>117</v>
      </c>
      <c r="C32" s="6" t="s">
        <v>118</v>
      </c>
      <c r="D32" s="97" t="s">
        <v>395</v>
      </c>
      <c r="E32" s="72" t="s">
        <v>396</v>
      </c>
      <c r="F32" s="73" t="s">
        <v>405</v>
      </c>
      <c r="G32" s="4" t="s">
        <v>406</v>
      </c>
      <c r="H32" s="3">
        <v>57.9766666666667</v>
      </c>
      <c r="I32" s="77">
        <f t="shared" si="0"/>
        <v>23.1906666666667</v>
      </c>
      <c r="J32" s="78">
        <v>79.2</v>
      </c>
      <c r="K32" s="77">
        <f t="shared" si="1"/>
        <v>47.52</v>
      </c>
      <c r="L32" s="77">
        <f t="shared" si="2"/>
        <v>70.7106666666667</v>
      </c>
      <c r="M32" s="79">
        <v>5</v>
      </c>
    </row>
    <row r="33" ht="14.25" spans="1:13">
      <c r="A33" s="70">
        <v>27</v>
      </c>
      <c r="B33" s="6" t="s">
        <v>117</v>
      </c>
      <c r="C33" s="6" t="s">
        <v>118</v>
      </c>
      <c r="D33" s="71" t="s">
        <v>395</v>
      </c>
      <c r="E33" s="72" t="s">
        <v>396</v>
      </c>
      <c r="F33" s="73" t="s">
        <v>407</v>
      </c>
      <c r="G33" s="2" t="s">
        <v>408</v>
      </c>
      <c r="H33" s="3">
        <v>63.5</v>
      </c>
      <c r="I33" s="77">
        <f t="shared" si="0"/>
        <v>25.4</v>
      </c>
      <c r="J33" s="78" t="s">
        <v>289</v>
      </c>
      <c r="K33" s="77">
        <v>0</v>
      </c>
      <c r="L33" s="77">
        <f t="shared" si="2"/>
        <v>25.4</v>
      </c>
      <c r="M33" s="79">
        <v>6</v>
      </c>
    </row>
  </sheetData>
  <sheetProtection password="CE28" sheet="1" objects="1"/>
  <sortState ref="B28:M33">
    <sortCondition ref="L28:L33" descending="1"/>
  </sortState>
  <mergeCells count="12">
    <mergeCell ref="A1:M1"/>
    <mergeCell ref="A2:A6"/>
    <mergeCell ref="B2:B6"/>
    <mergeCell ref="C2:C6"/>
    <mergeCell ref="D2:D6"/>
    <mergeCell ref="E2:E6"/>
    <mergeCell ref="F2:F6"/>
    <mergeCell ref="G2:G6"/>
    <mergeCell ref="H2:H6"/>
    <mergeCell ref="J2:J6"/>
    <mergeCell ref="L2:L6"/>
    <mergeCell ref="M2:M6"/>
  </mergeCells>
  <conditionalFormatting sqref="G1:G2 G7:G1048576">
    <cfRule type="duplicateValues" dxfId="0" priority="1"/>
  </conditionalFormatting>
  <conditionalFormatting sqref="G2 G7:G33">
    <cfRule type="duplicateValues" dxfId="0" priority="2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Y130"/>
  <sheetViews>
    <sheetView topLeftCell="A103" workbookViewId="0">
      <selection activeCell="A103" sqref="$A1:$XFD1048576"/>
    </sheetView>
  </sheetViews>
  <sheetFormatPr defaultColWidth="9" defaultRowHeight="11.25"/>
  <cols>
    <col min="1" max="1" width="4.5" style="7" customWidth="1"/>
    <col min="2" max="2" width="11.7583333333333" style="7" customWidth="1"/>
    <col min="3" max="3" width="18.5" style="9" customWidth="1"/>
    <col min="4" max="4" width="14.625" style="9" customWidth="1"/>
    <col min="5" max="5" width="12.375" style="7" customWidth="1"/>
    <col min="6" max="6" width="16.125" style="7" customWidth="1"/>
    <col min="7" max="7" width="12.5" style="9" customWidth="1"/>
    <col min="8" max="8" width="5.125" style="9" customWidth="1"/>
    <col min="9" max="9" width="5.625" style="9" customWidth="1"/>
    <col min="10" max="11" width="10.7583333333333" style="9" customWidth="1"/>
    <col min="12" max="12" width="8.375" style="9" customWidth="1"/>
    <col min="13" max="13" width="5.625" style="9" customWidth="1"/>
    <col min="14" max="14" width="8.125" style="9" customWidth="1"/>
    <col min="15" max="15" width="6.375" style="9" customWidth="1"/>
    <col min="16" max="16" width="10.375" style="9" customWidth="1"/>
    <col min="17" max="17" width="16.375" style="7" hidden="1" customWidth="1"/>
    <col min="18" max="18" width="15.7583333333333" style="7" hidden="1" customWidth="1"/>
    <col min="19" max="20" width="9" style="7" hidden="1" customWidth="1"/>
    <col min="21" max="21" width="10.5" style="7" customWidth="1"/>
    <col min="22" max="22" width="19.125" style="7" customWidth="1"/>
    <col min="23" max="23" width="24" style="7" customWidth="1"/>
    <col min="24" max="24" width="19.7583333333333" style="7" customWidth="1"/>
    <col min="25" max="25" width="19.5" style="7" customWidth="1"/>
    <col min="26" max="16384" width="9" style="7"/>
  </cols>
  <sheetData>
    <row r="1" s="7" customFormat="1" ht="100" customHeight="1" spans="1:25">
      <c r="A1" s="11" t="s">
        <v>1</v>
      </c>
      <c r="B1" s="11" t="s">
        <v>2</v>
      </c>
      <c r="C1" s="11" t="s">
        <v>3</v>
      </c>
      <c r="D1" s="11" t="s">
        <v>4</v>
      </c>
      <c r="E1" s="11" t="s">
        <v>5</v>
      </c>
      <c r="F1" s="11" t="s">
        <v>6</v>
      </c>
      <c r="G1" s="11" t="s">
        <v>7</v>
      </c>
      <c r="H1" s="11" t="s">
        <v>409</v>
      </c>
      <c r="I1" s="11" t="s">
        <v>410</v>
      </c>
      <c r="J1" s="11" t="s">
        <v>411</v>
      </c>
      <c r="K1" s="11" t="s">
        <v>412</v>
      </c>
      <c r="L1" s="11" t="s">
        <v>413</v>
      </c>
      <c r="M1" s="11" t="s">
        <v>414</v>
      </c>
      <c r="N1" s="11" t="s">
        <v>415</v>
      </c>
      <c r="O1" s="11" t="s">
        <v>416</v>
      </c>
      <c r="P1" s="34" t="s">
        <v>417</v>
      </c>
      <c r="Q1" s="11" t="s">
        <v>418</v>
      </c>
      <c r="R1" s="11" t="s">
        <v>419</v>
      </c>
      <c r="S1" s="11" t="s">
        <v>420</v>
      </c>
      <c r="T1" s="11" t="s">
        <v>421</v>
      </c>
      <c r="U1" s="11" t="s">
        <v>422</v>
      </c>
      <c r="V1" s="11" t="s">
        <v>423</v>
      </c>
      <c r="W1" s="11" t="s">
        <v>424</v>
      </c>
      <c r="X1" s="11" t="s">
        <v>425</v>
      </c>
      <c r="Y1" s="11" t="s">
        <v>417</v>
      </c>
    </row>
    <row r="2" s="7" customFormat="1" ht="33" customHeight="1" spans="1:25">
      <c r="A2" s="12">
        <v>1</v>
      </c>
      <c r="B2" s="12" t="s">
        <v>12</v>
      </c>
      <c r="C2" s="13" t="s">
        <v>13</v>
      </c>
      <c r="D2" s="13" t="s">
        <v>14</v>
      </c>
      <c r="E2" s="13" t="s">
        <v>15</v>
      </c>
      <c r="F2" s="14" t="s">
        <v>18</v>
      </c>
      <c r="G2" s="15" t="s">
        <v>19</v>
      </c>
      <c r="H2" s="16" t="s">
        <v>426</v>
      </c>
      <c r="I2" s="35">
        <v>1</v>
      </c>
      <c r="J2" s="36" t="s">
        <v>427</v>
      </c>
      <c r="K2" s="36" t="s">
        <v>428</v>
      </c>
      <c r="L2" s="36" t="s">
        <v>429</v>
      </c>
      <c r="M2" s="37"/>
      <c r="N2" s="38">
        <v>67.9333333333333</v>
      </c>
      <c r="O2" s="37">
        <v>2</v>
      </c>
      <c r="P2" s="37"/>
      <c r="Q2" s="47" t="s">
        <v>430</v>
      </c>
      <c r="R2" s="12" t="s">
        <v>431</v>
      </c>
      <c r="S2" s="48" t="s">
        <v>432</v>
      </c>
      <c r="T2" s="49" t="s">
        <v>433</v>
      </c>
      <c r="U2" s="14"/>
      <c r="V2" s="47"/>
      <c r="W2" s="49">
        <f>VLOOKUP(G2,[1]Sheet3!A:O,15,0)</f>
        <v>17784395528</v>
      </c>
      <c r="X2" s="37"/>
      <c r="Y2" s="47"/>
    </row>
    <row r="3" s="7" customFormat="1" ht="33" customHeight="1" spans="1:25">
      <c r="A3" s="12">
        <v>2</v>
      </c>
      <c r="B3" s="12" t="s">
        <v>12</v>
      </c>
      <c r="C3" s="13" t="s">
        <v>13</v>
      </c>
      <c r="D3" s="13" t="s">
        <v>14</v>
      </c>
      <c r="E3" s="13" t="s">
        <v>15</v>
      </c>
      <c r="F3" s="14" t="s">
        <v>20</v>
      </c>
      <c r="G3" s="15" t="s">
        <v>21</v>
      </c>
      <c r="H3" s="16" t="s">
        <v>426</v>
      </c>
      <c r="I3" s="35">
        <v>1</v>
      </c>
      <c r="J3" s="36" t="s">
        <v>434</v>
      </c>
      <c r="K3" s="36" t="s">
        <v>435</v>
      </c>
      <c r="L3" s="36" t="s">
        <v>436</v>
      </c>
      <c r="M3" s="37"/>
      <c r="N3" s="38">
        <v>67.8466666666667</v>
      </c>
      <c r="O3" s="37">
        <v>3</v>
      </c>
      <c r="P3" s="37"/>
      <c r="Q3" s="47" t="s">
        <v>437</v>
      </c>
      <c r="R3" s="12" t="s">
        <v>438</v>
      </c>
      <c r="S3" s="48" t="s">
        <v>432</v>
      </c>
      <c r="T3" s="49" t="s">
        <v>433</v>
      </c>
      <c r="U3" s="14"/>
      <c r="V3" s="47"/>
      <c r="W3" s="49" t="str">
        <f>VLOOKUP(G3,[1]Sheet3!A:O,15,0)</f>
        <v> 
13060019336</v>
      </c>
      <c r="X3" s="37"/>
      <c r="Y3" s="47"/>
    </row>
    <row r="4" s="8" customFormat="1" ht="33" customHeight="1" spans="1:25">
      <c r="A4" s="12">
        <v>3</v>
      </c>
      <c r="B4" s="12" t="s">
        <v>12</v>
      </c>
      <c r="C4" s="17" t="s">
        <v>13</v>
      </c>
      <c r="D4" s="17" t="s">
        <v>14</v>
      </c>
      <c r="E4" s="17" t="s">
        <v>15</v>
      </c>
      <c r="F4" s="17" t="s">
        <v>16</v>
      </c>
      <c r="G4" s="17" t="s">
        <v>17</v>
      </c>
      <c r="H4" s="16" t="s">
        <v>426</v>
      </c>
      <c r="I4" s="35">
        <v>1</v>
      </c>
      <c r="J4" s="17" t="s">
        <v>439</v>
      </c>
      <c r="K4" s="17" t="s">
        <v>440</v>
      </c>
      <c r="L4" s="17" t="s">
        <v>441</v>
      </c>
      <c r="M4" s="17"/>
      <c r="N4" s="39">
        <v>65.9333333333333</v>
      </c>
      <c r="O4" s="17">
        <v>4</v>
      </c>
      <c r="P4" s="19" t="s">
        <v>442</v>
      </c>
      <c r="Q4" s="50" t="s">
        <v>443</v>
      </c>
      <c r="R4" s="20" t="s">
        <v>431</v>
      </c>
      <c r="S4" s="48" t="s">
        <v>432</v>
      </c>
      <c r="T4" s="49" t="s">
        <v>433</v>
      </c>
      <c r="U4" s="25"/>
      <c r="V4" s="50"/>
      <c r="W4" s="49">
        <v>15549106466</v>
      </c>
      <c r="X4" s="17" t="s">
        <v>442</v>
      </c>
      <c r="Y4" s="50"/>
    </row>
    <row r="5" s="7" customFormat="1" ht="33" customHeight="1" spans="1:25">
      <c r="A5" s="12">
        <v>4</v>
      </c>
      <c r="B5" s="12" t="s">
        <v>97</v>
      </c>
      <c r="C5" s="13" t="s">
        <v>98</v>
      </c>
      <c r="D5" s="13" t="s">
        <v>99</v>
      </c>
      <c r="E5" s="13" t="s">
        <v>100</v>
      </c>
      <c r="F5" s="14" t="s">
        <v>101</v>
      </c>
      <c r="G5" s="15" t="s">
        <v>102</v>
      </c>
      <c r="H5" s="16" t="s">
        <v>426</v>
      </c>
      <c r="I5" s="35">
        <v>1</v>
      </c>
      <c r="J5" s="36" t="s">
        <v>444</v>
      </c>
      <c r="K5" s="36" t="s">
        <v>445</v>
      </c>
      <c r="L5" s="36" t="s">
        <v>446</v>
      </c>
      <c r="M5" s="37"/>
      <c r="N5" s="38">
        <v>65.0833333333333</v>
      </c>
      <c r="O5" s="37">
        <v>1</v>
      </c>
      <c r="P5" s="37"/>
      <c r="Q5" s="47" t="s">
        <v>447</v>
      </c>
      <c r="R5" s="12" t="s">
        <v>448</v>
      </c>
      <c r="S5" s="48" t="s">
        <v>432</v>
      </c>
      <c r="T5" s="49" t="s">
        <v>433</v>
      </c>
      <c r="U5" s="14"/>
      <c r="V5" s="47"/>
      <c r="W5" s="49">
        <f>VLOOKUP(G5,[1]Sheet3!A:O,15,0)</f>
        <v>17717070374</v>
      </c>
      <c r="X5" s="37"/>
      <c r="Y5" s="47"/>
    </row>
    <row r="6" s="7" customFormat="1" ht="33" customHeight="1" spans="1:25">
      <c r="A6" s="12">
        <v>5</v>
      </c>
      <c r="B6" s="12" t="s">
        <v>97</v>
      </c>
      <c r="C6" s="18" t="s">
        <v>98</v>
      </c>
      <c r="D6" s="18" t="s">
        <v>99</v>
      </c>
      <c r="E6" s="18" t="s">
        <v>100</v>
      </c>
      <c r="F6" s="19" t="s">
        <v>103</v>
      </c>
      <c r="G6" s="19" t="s">
        <v>104</v>
      </c>
      <c r="H6" s="16" t="s">
        <v>426</v>
      </c>
      <c r="I6" s="35">
        <v>1</v>
      </c>
      <c r="J6" s="19" t="s">
        <v>449</v>
      </c>
      <c r="K6" s="19" t="s">
        <v>450</v>
      </c>
      <c r="L6" s="19" t="s">
        <v>451</v>
      </c>
      <c r="M6" s="19"/>
      <c r="N6" s="40">
        <v>61.15</v>
      </c>
      <c r="O6" s="19">
        <v>4</v>
      </c>
      <c r="P6" s="19" t="s">
        <v>442</v>
      </c>
      <c r="Q6" s="51" t="s">
        <v>452</v>
      </c>
      <c r="R6" s="12" t="s">
        <v>453</v>
      </c>
      <c r="S6" s="48" t="s">
        <v>432</v>
      </c>
      <c r="T6" s="49" t="s">
        <v>433</v>
      </c>
      <c r="U6" s="19"/>
      <c r="V6" s="47"/>
      <c r="W6" s="49">
        <v>18723936598</v>
      </c>
      <c r="X6" s="19" t="s">
        <v>442</v>
      </c>
      <c r="Y6" s="47"/>
    </row>
    <row r="7" s="8" customFormat="1" ht="33" customHeight="1" spans="1:25">
      <c r="A7" s="12">
        <v>6</v>
      </c>
      <c r="B7" s="20" t="s">
        <v>97</v>
      </c>
      <c r="C7" s="21" t="s">
        <v>98</v>
      </c>
      <c r="D7" s="21" t="s">
        <v>99</v>
      </c>
      <c r="E7" s="21" t="s">
        <v>100</v>
      </c>
      <c r="F7" s="22" t="s">
        <v>105</v>
      </c>
      <c r="G7" s="22" t="s">
        <v>106</v>
      </c>
      <c r="H7" s="23" t="s">
        <v>426</v>
      </c>
      <c r="I7" s="41">
        <v>1</v>
      </c>
      <c r="J7" s="22" t="s">
        <v>454</v>
      </c>
      <c r="K7" s="22" t="s">
        <v>455</v>
      </c>
      <c r="L7" s="22" t="s">
        <v>456</v>
      </c>
      <c r="M7" s="17"/>
      <c r="N7" s="42">
        <v>58.8966666666667</v>
      </c>
      <c r="O7" s="17">
        <v>6</v>
      </c>
      <c r="P7" s="17" t="s">
        <v>442</v>
      </c>
      <c r="Q7" s="50" t="s">
        <v>457</v>
      </c>
      <c r="R7" s="20" t="s">
        <v>458</v>
      </c>
      <c r="S7" s="20" t="s">
        <v>432</v>
      </c>
      <c r="T7" s="50" t="s">
        <v>433</v>
      </c>
      <c r="U7" s="25"/>
      <c r="V7" s="50"/>
      <c r="W7" s="50">
        <v>17730125179</v>
      </c>
      <c r="X7" s="17"/>
      <c r="Y7" s="50"/>
    </row>
    <row r="8" s="7" customFormat="1" ht="33" customHeight="1" spans="1:25">
      <c r="A8" s="12">
        <v>7</v>
      </c>
      <c r="B8" s="12" t="s">
        <v>162</v>
      </c>
      <c r="C8" s="13" t="s">
        <v>163</v>
      </c>
      <c r="D8" s="13" t="s">
        <v>164</v>
      </c>
      <c r="E8" s="13" t="s">
        <v>165</v>
      </c>
      <c r="F8" s="14" t="s">
        <v>170</v>
      </c>
      <c r="G8" s="15" t="s">
        <v>171</v>
      </c>
      <c r="H8" s="16" t="s">
        <v>426</v>
      </c>
      <c r="I8" s="35">
        <v>1</v>
      </c>
      <c r="J8" s="36" t="s">
        <v>459</v>
      </c>
      <c r="K8" s="36" t="s">
        <v>460</v>
      </c>
      <c r="L8" s="36" t="s">
        <v>461</v>
      </c>
      <c r="M8" s="37"/>
      <c r="N8" s="38">
        <v>73.3066666666667</v>
      </c>
      <c r="O8" s="37">
        <v>2</v>
      </c>
      <c r="P8" s="37"/>
      <c r="Q8" s="47" t="s">
        <v>462</v>
      </c>
      <c r="R8" s="12" t="s">
        <v>463</v>
      </c>
      <c r="S8" s="48" t="s">
        <v>432</v>
      </c>
      <c r="T8" s="49" t="s">
        <v>433</v>
      </c>
      <c r="U8" s="14"/>
      <c r="V8" s="47"/>
      <c r="W8" s="49" t="str">
        <f>VLOOKUP(G8,[1]Sheet3!A:O,15,0)</f>
        <v> 
13873249861</v>
      </c>
      <c r="X8" s="37"/>
      <c r="Y8" s="47"/>
    </row>
    <row r="9" s="8" customFormat="1" ht="33" customHeight="1" spans="1:25">
      <c r="A9" s="12">
        <v>8</v>
      </c>
      <c r="B9" s="20" t="s">
        <v>162</v>
      </c>
      <c r="C9" s="21" t="s">
        <v>163</v>
      </c>
      <c r="D9" s="21" t="s">
        <v>164</v>
      </c>
      <c r="E9" s="21" t="s">
        <v>165</v>
      </c>
      <c r="F9" s="17" t="s">
        <v>166</v>
      </c>
      <c r="G9" s="17" t="s">
        <v>167</v>
      </c>
      <c r="H9" s="16" t="s">
        <v>426</v>
      </c>
      <c r="I9" s="35">
        <v>1</v>
      </c>
      <c r="J9" s="17" t="s">
        <v>464</v>
      </c>
      <c r="K9" s="17" t="s">
        <v>465</v>
      </c>
      <c r="L9" s="17" t="s">
        <v>466</v>
      </c>
      <c r="M9" s="17"/>
      <c r="N9" s="39">
        <v>69.2033333333333</v>
      </c>
      <c r="O9" s="17">
        <v>6</v>
      </c>
      <c r="P9" s="19" t="s">
        <v>442</v>
      </c>
      <c r="Q9" s="51" t="s">
        <v>467</v>
      </c>
      <c r="R9" s="20" t="s">
        <v>468</v>
      </c>
      <c r="S9" s="48" t="s">
        <v>432</v>
      </c>
      <c r="T9" s="49" t="s">
        <v>433</v>
      </c>
      <c r="U9" s="25"/>
      <c r="V9" s="50"/>
      <c r="W9" s="49" t="s">
        <v>469</v>
      </c>
      <c r="X9" s="17" t="s">
        <v>442</v>
      </c>
      <c r="Y9" s="50"/>
    </row>
    <row r="10" s="8" customFormat="1" ht="33" customHeight="1" spans="1:25">
      <c r="A10" s="12">
        <v>9</v>
      </c>
      <c r="B10" s="20" t="s">
        <v>162</v>
      </c>
      <c r="C10" s="21" t="s">
        <v>163</v>
      </c>
      <c r="D10" s="21" t="s">
        <v>164</v>
      </c>
      <c r="E10" s="21" t="s">
        <v>165</v>
      </c>
      <c r="F10" s="22" t="s">
        <v>168</v>
      </c>
      <c r="G10" s="24" t="s">
        <v>169</v>
      </c>
      <c r="H10" s="23" t="s">
        <v>426</v>
      </c>
      <c r="I10" s="41">
        <v>1</v>
      </c>
      <c r="J10" s="22" t="s">
        <v>470</v>
      </c>
      <c r="K10" s="22" t="s">
        <v>465</v>
      </c>
      <c r="L10" s="22" t="s">
        <v>471</v>
      </c>
      <c r="M10" s="17"/>
      <c r="N10" s="39">
        <v>68.5533333333333</v>
      </c>
      <c r="O10" s="17">
        <v>7</v>
      </c>
      <c r="P10" s="19" t="s">
        <v>442</v>
      </c>
      <c r="Q10" s="52" t="s">
        <v>472</v>
      </c>
      <c r="R10" s="52" t="s">
        <v>473</v>
      </c>
      <c r="S10" s="48" t="s">
        <v>432</v>
      </c>
      <c r="T10" s="49" t="s">
        <v>433</v>
      </c>
      <c r="U10" s="25"/>
      <c r="V10" s="50"/>
      <c r="W10" s="50">
        <v>18771211570</v>
      </c>
      <c r="X10" s="17"/>
      <c r="Y10" s="50"/>
    </row>
    <row r="11" s="7" customFormat="1" ht="33" customHeight="1" spans="1:25">
      <c r="A11" s="12">
        <v>10</v>
      </c>
      <c r="B11" s="12" t="s">
        <v>221</v>
      </c>
      <c r="C11" s="12" t="s">
        <v>222</v>
      </c>
      <c r="D11" s="13" t="s">
        <v>223</v>
      </c>
      <c r="E11" s="13" t="s">
        <v>224</v>
      </c>
      <c r="F11" s="14" t="s">
        <v>227</v>
      </c>
      <c r="G11" s="15" t="s">
        <v>228</v>
      </c>
      <c r="H11" s="16" t="s">
        <v>426</v>
      </c>
      <c r="I11" s="35">
        <v>1</v>
      </c>
      <c r="J11" s="36" t="s">
        <v>474</v>
      </c>
      <c r="K11" s="36" t="s">
        <v>475</v>
      </c>
      <c r="L11" s="36" t="s">
        <v>476</v>
      </c>
      <c r="M11" s="37"/>
      <c r="N11" s="38">
        <v>64.4733333333333</v>
      </c>
      <c r="O11" s="37">
        <v>1</v>
      </c>
      <c r="P11" s="37"/>
      <c r="Q11" s="47" t="s">
        <v>477</v>
      </c>
      <c r="R11" s="12" t="s">
        <v>478</v>
      </c>
      <c r="S11" s="48" t="s">
        <v>432</v>
      </c>
      <c r="T11" s="49" t="s">
        <v>433</v>
      </c>
      <c r="U11" s="14"/>
      <c r="V11" s="47"/>
      <c r="W11" s="49" t="str">
        <f>VLOOKUP(G11,[1]Sheet3!A:O,15,0)</f>
        <v> 
18374340728</v>
      </c>
      <c r="X11" s="37"/>
      <c r="Y11" s="47"/>
    </row>
    <row r="12" s="7" customFormat="1" ht="33" customHeight="1" spans="1:25">
      <c r="A12" s="12">
        <v>11</v>
      </c>
      <c r="B12" s="12" t="s">
        <v>221</v>
      </c>
      <c r="C12" s="12" t="s">
        <v>222</v>
      </c>
      <c r="D12" s="13" t="s">
        <v>223</v>
      </c>
      <c r="E12" s="13" t="s">
        <v>224</v>
      </c>
      <c r="F12" s="14" t="s">
        <v>229</v>
      </c>
      <c r="G12" s="15" t="s">
        <v>230</v>
      </c>
      <c r="H12" s="16" t="s">
        <v>426</v>
      </c>
      <c r="I12" s="35">
        <v>1</v>
      </c>
      <c r="J12" s="36" t="s">
        <v>479</v>
      </c>
      <c r="K12" s="36" t="s">
        <v>480</v>
      </c>
      <c r="L12" s="36" t="s">
        <v>481</v>
      </c>
      <c r="M12" s="37"/>
      <c r="N12" s="38">
        <v>63.5333333333333</v>
      </c>
      <c r="O12" s="37">
        <v>2</v>
      </c>
      <c r="P12" s="37"/>
      <c r="Q12" s="47" t="s">
        <v>482</v>
      </c>
      <c r="R12" s="12" t="s">
        <v>483</v>
      </c>
      <c r="S12" s="48" t="s">
        <v>432</v>
      </c>
      <c r="T12" s="49" t="s">
        <v>433</v>
      </c>
      <c r="U12" s="14"/>
      <c r="V12" s="47"/>
      <c r="W12" s="49" t="str">
        <f>VLOOKUP(G12,[1]Sheet3!A:O,15,0)</f>
        <v> 
18372562685</v>
      </c>
      <c r="X12" s="37"/>
      <c r="Y12" s="47"/>
    </row>
    <row r="13" s="7" customFormat="1" ht="33" customHeight="1" spans="1:25">
      <c r="A13" s="12">
        <v>12</v>
      </c>
      <c r="B13" s="12" t="s">
        <v>221</v>
      </c>
      <c r="C13" s="12" t="s">
        <v>222</v>
      </c>
      <c r="D13" s="13" t="s">
        <v>223</v>
      </c>
      <c r="E13" s="13" t="s">
        <v>224</v>
      </c>
      <c r="F13" s="14" t="s">
        <v>225</v>
      </c>
      <c r="G13" s="15" t="s">
        <v>226</v>
      </c>
      <c r="H13" s="16" t="s">
        <v>426</v>
      </c>
      <c r="I13" s="35">
        <v>1</v>
      </c>
      <c r="J13" s="36" t="s">
        <v>484</v>
      </c>
      <c r="K13" s="36" t="s">
        <v>485</v>
      </c>
      <c r="L13" s="36" t="s">
        <v>486</v>
      </c>
      <c r="M13" s="37"/>
      <c r="N13" s="38">
        <v>62.81</v>
      </c>
      <c r="O13" s="37">
        <v>3</v>
      </c>
      <c r="P13" s="37"/>
      <c r="Q13" s="51" t="s">
        <v>487</v>
      </c>
      <c r="R13" s="51" t="s">
        <v>488</v>
      </c>
      <c r="S13" s="48" t="s">
        <v>432</v>
      </c>
      <c r="T13" s="49" t="s">
        <v>433</v>
      </c>
      <c r="U13" s="14"/>
      <c r="V13" s="47"/>
      <c r="W13" s="49" t="str">
        <f>VLOOKUP(G13,[1]Sheet3!A:O,15,0)</f>
        <v> 
17674719581</v>
      </c>
      <c r="X13" s="37"/>
      <c r="Y13" s="47"/>
    </row>
    <row r="14" s="7" customFormat="1" ht="33" customHeight="1" spans="1:25">
      <c r="A14" s="12">
        <v>13</v>
      </c>
      <c r="B14" s="12" t="s">
        <v>57</v>
      </c>
      <c r="C14" s="12" t="s">
        <v>107</v>
      </c>
      <c r="D14" s="13" t="s">
        <v>108</v>
      </c>
      <c r="E14" s="13" t="s">
        <v>109</v>
      </c>
      <c r="F14" s="14" t="s">
        <v>115</v>
      </c>
      <c r="G14" s="15" t="s">
        <v>116</v>
      </c>
      <c r="H14" s="16" t="s">
        <v>426</v>
      </c>
      <c r="I14" s="35">
        <v>1</v>
      </c>
      <c r="J14" s="36" t="s">
        <v>489</v>
      </c>
      <c r="K14" s="36" t="s">
        <v>490</v>
      </c>
      <c r="L14" s="36" t="s">
        <v>491</v>
      </c>
      <c r="M14" s="37">
        <v>5</v>
      </c>
      <c r="N14" s="38">
        <v>67.38</v>
      </c>
      <c r="O14" s="37">
        <v>1</v>
      </c>
      <c r="P14" s="37"/>
      <c r="Q14" s="47" t="s">
        <v>492</v>
      </c>
      <c r="R14" s="12" t="s">
        <v>493</v>
      </c>
      <c r="S14" s="12" t="s">
        <v>494</v>
      </c>
      <c r="T14" s="47" t="s">
        <v>495</v>
      </c>
      <c r="U14" s="14"/>
      <c r="V14" s="47"/>
      <c r="W14" s="49" t="str">
        <f>VLOOKUP(G14,[1]Sheet3!A:O,15,0)</f>
        <v> 
13032236977</v>
      </c>
      <c r="X14" s="37"/>
      <c r="Y14" s="47"/>
    </row>
    <row r="15" s="7" customFormat="1" ht="33" customHeight="1" spans="1:25">
      <c r="A15" s="12">
        <v>14</v>
      </c>
      <c r="B15" s="12" t="s">
        <v>57</v>
      </c>
      <c r="C15" s="12" t="s">
        <v>107</v>
      </c>
      <c r="D15" s="13" t="s">
        <v>108</v>
      </c>
      <c r="E15" s="13" t="s">
        <v>109</v>
      </c>
      <c r="F15" s="14" t="s">
        <v>110</v>
      </c>
      <c r="G15" s="15" t="s">
        <v>111</v>
      </c>
      <c r="H15" s="16" t="s">
        <v>426</v>
      </c>
      <c r="I15" s="35">
        <v>1</v>
      </c>
      <c r="J15" s="36" t="s">
        <v>496</v>
      </c>
      <c r="K15" s="36" t="s">
        <v>485</v>
      </c>
      <c r="L15" s="36" t="s">
        <v>497</v>
      </c>
      <c r="M15" s="37"/>
      <c r="N15" s="38">
        <v>66.9</v>
      </c>
      <c r="O15" s="37">
        <v>2</v>
      </c>
      <c r="P15" s="37"/>
      <c r="Q15" s="47" t="s">
        <v>498</v>
      </c>
      <c r="R15" s="12" t="s">
        <v>499</v>
      </c>
      <c r="S15" s="48" t="s">
        <v>432</v>
      </c>
      <c r="T15" s="49" t="s">
        <v>433</v>
      </c>
      <c r="U15" s="14"/>
      <c r="V15" s="47"/>
      <c r="W15" s="49" t="str">
        <f>VLOOKUP(G15,[1]Sheet3!A:O,15,0)</f>
        <v> 
18229541629</v>
      </c>
      <c r="X15" s="37"/>
      <c r="Y15" s="47"/>
    </row>
    <row r="16" s="8" customFormat="1" ht="33" customHeight="1" spans="1:25">
      <c r="A16" s="12">
        <v>15</v>
      </c>
      <c r="B16" s="20" t="s">
        <v>57</v>
      </c>
      <c r="C16" s="20" t="s">
        <v>107</v>
      </c>
      <c r="D16" s="100" t="s">
        <v>108</v>
      </c>
      <c r="E16" s="21" t="s">
        <v>112</v>
      </c>
      <c r="F16" s="101" t="s">
        <v>500</v>
      </c>
      <c r="G16" s="24" t="s">
        <v>114</v>
      </c>
      <c r="H16" s="23" t="s">
        <v>501</v>
      </c>
      <c r="I16" s="41">
        <v>1</v>
      </c>
      <c r="J16" s="22" t="s">
        <v>502</v>
      </c>
      <c r="K16" s="22" t="s">
        <v>503</v>
      </c>
      <c r="L16" s="22" t="s">
        <v>504</v>
      </c>
      <c r="M16" s="17"/>
      <c r="N16" s="42">
        <v>65.1533333333333</v>
      </c>
      <c r="O16" s="22">
        <v>4</v>
      </c>
      <c r="P16" s="19" t="s">
        <v>442</v>
      </c>
      <c r="Q16" s="50" t="s">
        <v>505</v>
      </c>
      <c r="R16" s="20" t="s">
        <v>506</v>
      </c>
      <c r="S16" s="20" t="s">
        <v>507</v>
      </c>
      <c r="T16" s="50" t="s">
        <v>495</v>
      </c>
      <c r="U16" s="25"/>
      <c r="V16" s="50"/>
      <c r="W16" s="53" t="s">
        <v>508</v>
      </c>
      <c r="X16" s="17"/>
      <c r="Y16" s="50"/>
    </row>
    <row r="17" s="7" customFormat="1" ht="33" customHeight="1" spans="1:25">
      <c r="A17" s="12">
        <v>16</v>
      </c>
      <c r="B17" s="12" t="s">
        <v>57</v>
      </c>
      <c r="C17" s="12" t="s">
        <v>192</v>
      </c>
      <c r="D17" s="13" t="s">
        <v>193</v>
      </c>
      <c r="E17" s="13" t="s">
        <v>194</v>
      </c>
      <c r="F17" s="14" t="s">
        <v>195</v>
      </c>
      <c r="G17" s="15" t="s">
        <v>196</v>
      </c>
      <c r="H17" s="16" t="s">
        <v>426</v>
      </c>
      <c r="I17" s="35">
        <v>1</v>
      </c>
      <c r="J17" s="36" t="s">
        <v>509</v>
      </c>
      <c r="K17" s="36" t="s">
        <v>510</v>
      </c>
      <c r="L17" s="36" t="s">
        <v>511</v>
      </c>
      <c r="M17" s="37"/>
      <c r="N17" s="43">
        <v>69.5033333333333</v>
      </c>
      <c r="O17" s="37">
        <v>1</v>
      </c>
      <c r="P17" s="37"/>
      <c r="Q17" s="47" t="s">
        <v>512</v>
      </c>
      <c r="R17" s="12" t="s">
        <v>513</v>
      </c>
      <c r="S17" s="48" t="s">
        <v>432</v>
      </c>
      <c r="T17" s="49" t="s">
        <v>433</v>
      </c>
      <c r="U17" s="14"/>
      <c r="V17" s="47"/>
      <c r="W17" s="49">
        <f>VLOOKUP(G17,[1]Sheet3!A:O,15,0)</f>
        <v>15172830203</v>
      </c>
      <c r="X17" s="37"/>
      <c r="Y17" s="47"/>
    </row>
    <row r="18" s="7" customFormat="1" ht="33" customHeight="1" spans="1:25">
      <c r="A18" s="12">
        <v>17</v>
      </c>
      <c r="B18" s="12" t="s">
        <v>57</v>
      </c>
      <c r="C18" s="12" t="s">
        <v>192</v>
      </c>
      <c r="D18" s="13" t="s">
        <v>193</v>
      </c>
      <c r="E18" s="13" t="s">
        <v>194</v>
      </c>
      <c r="F18" s="14" t="s">
        <v>197</v>
      </c>
      <c r="G18" s="15" t="s">
        <v>198</v>
      </c>
      <c r="H18" s="16" t="s">
        <v>426</v>
      </c>
      <c r="I18" s="35">
        <v>1</v>
      </c>
      <c r="J18" s="36" t="s">
        <v>514</v>
      </c>
      <c r="K18" s="36" t="s">
        <v>515</v>
      </c>
      <c r="L18" s="36" t="s">
        <v>516</v>
      </c>
      <c r="M18" s="37"/>
      <c r="N18" s="43">
        <v>64.72</v>
      </c>
      <c r="O18" s="37">
        <v>2</v>
      </c>
      <c r="P18" s="37"/>
      <c r="Q18" s="47" t="s">
        <v>517</v>
      </c>
      <c r="R18" s="12" t="s">
        <v>518</v>
      </c>
      <c r="S18" s="48" t="s">
        <v>432</v>
      </c>
      <c r="T18" s="49" t="s">
        <v>433</v>
      </c>
      <c r="U18" s="14"/>
      <c r="V18" s="47"/>
      <c r="W18" s="49" t="str">
        <f>VLOOKUP(G18,[1]Sheet3!A:O,15,0)</f>
        <v> 
18811139245</v>
      </c>
      <c r="X18" s="37"/>
      <c r="Y18" s="47"/>
    </row>
    <row r="19" s="7" customFormat="1" ht="33" customHeight="1" spans="1:25">
      <c r="A19" s="12">
        <v>18</v>
      </c>
      <c r="B19" s="12" t="s">
        <v>57</v>
      </c>
      <c r="C19" s="12" t="s">
        <v>192</v>
      </c>
      <c r="D19" s="13" t="s">
        <v>193</v>
      </c>
      <c r="E19" s="13" t="s">
        <v>194</v>
      </c>
      <c r="F19" s="14" t="s">
        <v>199</v>
      </c>
      <c r="G19" s="15" t="s">
        <v>200</v>
      </c>
      <c r="H19" s="16" t="s">
        <v>426</v>
      </c>
      <c r="I19" s="35">
        <v>1</v>
      </c>
      <c r="J19" s="36" t="s">
        <v>519</v>
      </c>
      <c r="K19" s="36" t="s">
        <v>520</v>
      </c>
      <c r="L19" s="36" t="s">
        <v>521</v>
      </c>
      <c r="M19" s="37"/>
      <c r="N19" s="43">
        <v>63.42</v>
      </c>
      <c r="O19" s="37">
        <v>3</v>
      </c>
      <c r="P19" s="37"/>
      <c r="Q19" s="47" t="s">
        <v>522</v>
      </c>
      <c r="R19" s="12" t="s">
        <v>523</v>
      </c>
      <c r="S19" s="48" t="s">
        <v>432</v>
      </c>
      <c r="T19" s="49" t="s">
        <v>433</v>
      </c>
      <c r="U19" s="14"/>
      <c r="V19" s="47"/>
      <c r="W19" s="49" t="str">
        <f>VLOOKUP(G19,[1]Sheet3!A:O,15,0)</f>
        <v> 
13648224678</v>
      </c>
      <c r="X19" s="37"/>
      <c r="Y19" s="47"/>
    </row>
    <row r="20" s="7" customFormat="1" ht="33" customHeight="1" spans="1:25">
      <c r="A20" s="12">
        <v>19</v>
      </c>
      <c r="B20" s="12" t="s">
        <v>57</v>
      </c>
      <c r="C20" s="12" t="s">
        <v>58</v>
      </c>
      <c r="D20" s="13" t="s">
        <v>277</v>
      </c>
      <c r="E20" s="13" t="s">
        <v>278</v>
      </c>
      <c r="F20" s="14" t="s">
        <v>279</v>
      </c>
      <c r="G20" s="15" t="s">
        <v>280</v>
      </c>
      <c r="H20" s="16" t="s">
        <v>426</v>
      </c>
      <c r="I20" s="35">
        <v>2</v>
      </c>
      <c r="J20" s="36" t="s">
        <v>524</v>
      </c>
      <c r="K20" s="36" t="s">
        <v>525</v>
      </c>
      <c r="L20" s="36" t="s">
        <v>526</v>
      </c>
      <c r="M20" s="37"/>
      <c r="N20" s="43">
        <v>66.6066666666667</v>
      </c>
      <c r="O20" s="37">
        <v>1</v>
      </c>
      <c r="P20" s="37"/>
      <c r="Q20" s="47" t="s">
        <v>527</v>
      </c>
      <c r="R20" s="12" t="s">
        <v>528</v>
      </c>
      <c r="S20" s="48" t="s">
        <v>432</v>
      </c>
      <c r="T20" s="49" t="s">
        <v>433</v>
      </c>
      <c r="U20" s="14"/>
      <c r="V20" s="47"/>
      <c r="W20" s="49" t="str">
        <f>VLOOKUP(G20,[1]Sheet3!A:O,15,0)</f>
        <v> 
15730879123</v>
      </c>
      <c r="X20" s="37"/>
      <c r="Y20" s="47"/>
    </row>
    <row r="21" s="7" customFormat="1" ht="33" customHeight="1" spans="1:25">
      <c r="A21" s="12">
        <v>20</v>
      </c>
      <c r="B21" s="12" t="s">
        <v>57</v>
      </c>
      <c r="C21" s="12" t="s">
        <v>58</v>
      </c>
      <c r="D21" s="13" t="s">
        <v>277</v>
      </c>
      <c r="E21" s="13" t="s">
        <v>278</v>
      </c>
      <c r="F21" s="14" t="s">
        <v>287</v>
      </c>
      <c r="G21" s="15" t="s">
        <v>288</v>
      </c>
      <c r="H21" s="16" t="s">
        <v>426</v>
      </c>
      <c r="I21" s="35">
        <v>2</v>
      </c>
      <c r="J21" s="36" t="s">
        <v>529</v>
      </c>
      <c r="K21" s="36" t="s">
        <v>480</v>
      </c>
      <c r="L21" s="36" t="s">
        <v>530</v>
      </c>
      <c r="M21" s="37"/>
      <c r="N21" s="43">
        <v>65.06</v>
      </c>
      <c r="O21" s="37">
        <v>2</v>
      </c>
      <c r="P21" s="37"/>
      <c r="Q21" s="47" t="s">
        <v>531</v>
      </c>
      <c r="R21" s="12" t="s">
        <v>532</v>
      </c>
      <c r="S21" s="48" t="s">
        <v>432</v>
      </c>
      <c r="T21" s="49" t="s">
        <v>433</v>
      </c>
      <c r="U21" s="14"/>
      <c r="V21" s="47"/>
      <c r="W21" s="49">
        <f>VLOOKUP(G21,[1]Sheet3!A:O,15,0)</f>
        <v>15997721926</v>
      </c>
      <c r="X21" s="37"/>
      <c r="Y21" s="47"/>
    </row>
    <row r="22" s="7" customFormat="1" ht="33" customHeight="1" spans="1:25">
      <c r="A22" s="12">
        <v>21</v>
      </c>
      <c r="B22" s="12" t="s">
        <v>57</v>
      </c>
      <c r="C22" s="12" t="s">
        <v>58</v>
      </c>
      <c r="D22" s="13" t="s">
        <v>277</v>
      </c>
      <c r="E22" s="13" t="s">
        <v>278</v>
      </c>
      <c r="F22" s="14" t="s">
        <v>290</v>
      </c>
      <c r="G22" s="15" t="s">
        <v>291</v>
      </c>
      <c r="H22" s="16" t="s">
        <v>426</v>
      </c>
      <c r="I22" s="35">
        <v>2</v>
      </c>
      <c r="J22" s="36" t="s">
        <v>533</v>
      </c>
      <c r="K22" s="36" t="s">
        <v>534</v>
      </c>
      <c r="L22" s="36" t="s">
        <v>535</v>
      </c>
      <c r="M22" s="37"/>
      <c r="N22" s="43">
        <v>64.83</v>
      </c>
      <c r="O22" s="37">
        <v>3</v>
      </c>
      <c r="P22" s="37"/>
      <c r="Q22" s="47" t="s">
        <v>536</v>
      </c>
      <c r="R22" s="12" t="s">
        <v>537</v>
      </c>
      <c r="S22" s="48" t="s">
        <v>432</v>
      </c>
      <c r="T22" s="49" t="s">
        <v>433</v>
      </c>
      <c r="U22" s="14"/>
      <c r="V22" s="47"/>
      <c r="W22" s="49" t="str">
        <f>VLOOKUP(G22,[1]Sheet3!A:O,15,0)</f>
        <v> 
18671547792</v>
      </c>
      <c r="X22" s="37"/>
      <c r="Y22" s="47"/>
    </row>
    <row r="23" s="7" customFormat="1" ht="33" customHeight="1" spans="1:25">
      <c r="A23" s="12">
        <v>22</v>
      </c>
      <c r="B23" s="12" t="s">
        <v>57</v>
      </c>
      <c r="C23" s="12" t="s">
        <v>58</v>
      </c>
      <c r="D23" s="13" t="s">
        <v>277</v>
      </c>
      <c r="E23" s="13" t="s">
        <v>278</v>
      </c>
      <c r="F23" s="14" t="s">
        <v>285</v>
      </c>
      <c r="G23" s="15" t="s">
        <v>286</v>
      </c>
      <c r="H23" s="16" t="s">
        <v>426</v>
      </c>
      <c r="I23" s="35">
        <v>2</v>
      </c>
      <c r="J23" s="36" t="s">
        <v>538</v>
      </c>
      <c r="K23" s="36" t="s">
        <v>539</v>
      </c>
      <c r="L23" s="36" t="s">
        <v>540</v>
      </c>
      <c r="M23" s="37"/>
      <c r="N23" s="43">
        <v>64.1433333333333</v>
      </c>
      <c r="O23" s="37">
        <v>4</v>
      </c>
      <c r="P23" s="37"/>
      <c r="Q23" s="47" t="s">
        <v>541</v>
      </c>
      <c r="R23" s="12" t="s">
        <v>528</v>
      </c>
      <c r="S23" s="48" t="s">
        <v>432</v>
      </c>
      <c r="T23" s="49" t="s">
        <v>433</v>
      </c>
      <c r="U23" s="14"/>
      <c r="V23" s="47"/>
      <c r="W23" s="49">
        <f>VLOOKUP(G23,[1]Sheet3!A:O,15,0)</f>
        <v>18772291995</v>
      </c>
      <c r="X23" s="37"/>
      <c r="Y23" s="47"/>
    </row>
    <row r="24" s="7" customFormat="1" ht="33" customHeight="1" spans="1:25">
      <c r="A24" s="12">
        <v>23</v>
      </c>
      <c r="B24" s="12" t="s">
        <v>57</v>
      </c>
      <c r="C24" s="12" t="s">
        <v>58</v>
      </c>
      <c r="D24" s="13" t="s">
        <v>277</v>
      </c>
      <c r="E24" s="13" t="s">
        <v>278</v>
      </c>
      <c r="F24" s="14" t="s">
        <v>281</v>
      </c>
      <c r="G24" s="15" t="s">
        <v>282</v>
      </c>
      <c r="H24" s="16" t="s">
        <v>426</v>
      </c>
      <c r="I24" s="35">
        <v>2</v>
      </c>
      <c r="J24" s="36" t="s">
        <v>542</v>
      </c>
      <c r="K24" s="36" t="s">
        <v>543</v>
      </c>
      <c r="L24" s="36" t="s">
        <v>544</v>
      </c>
      <c r="M24" s="37">
        <v>5</v>
      </c>
      <c r="N24" s="43">
        <v>64.0066666666667</v>
      </c>
      <c r="O24" s="37">
        <v>5</v>
      </c>
      <c r="P24" s="37"/>
      <c r="Q24" s="51" t="s">
        <v>545</v>
      </c>
      <c r="R24" s="12" t="s">
        <v>546</v>
      </c>
      <c r="S24" s="48" t="s">
        <v>432</v>
      </c>
      <c r="T24" s="49" t="s">
        <v>433</v>
      </c>
      <c r="U24" s="14"/>
      <c r="V24" s="47"/>
      <c r="W24" s="49" t="str">
        <f>VLOOKUP(G24,[1]Sheet3!A:O,15,0)</f>
        <v> 
18607263313</v>
      </c>
      <c r="X24" s="37"/>
      <c r="Y24" s="47"/>
    </row>
    <row r="25" s="9" customFormat="1" ht="33" customHeight="1" spans="1:25">
      <c r="A25" s="12">
        <v>24</v>
      </c>
      <c r="B25" s="26" t="s">
        <v>57</v>
      </c>
      <c r="C25" s="26" t="s">
        <v>58</v>
      </c>
      <c r="D25" s="27" t="s">
        <v>277</v>
      </c>
      <c r="E25" s="27" t="s">
        <v>278</v>
      </c>
      <c r="F25" s="28" t="s">
        <v>283</v>
      </c>
      <c r="G25" s="29" t="s">
        <v>284</v>
      </c>
      <c r="H25" s="16" t="s">
        <v>426</v>
      </c>
      <c r="I25" s="35">
        <v>2</v>
      </c>
      <c r="J25" s="36" t="s">
        <v>510</v>
      </c>
      <c r="K25" s="36" t="s">
        <v>547</v>
      </c>
      <c r="L25" s="36" t="s">
        <v>548</v>
      </c>
      <c r="M25" s="37"/>
      <c r="N25" s="44">
        <v>63.75</v>
      </c>
      <c r="O25" s="37">
        <v>6</v>
      </c>
      <c r="P25" s="37"/>
      <c r="Q25" s="54" t="s">
        <v>549</v>
      </c>
      <c r="R25" s="26" t="s">
        <v>537</v>
      </c>
      <c r="S25" s="26" t="s">
        <v>432</v>
      </c>
      <c r="T25" s="54" t="s">
        <v>433</v>
      </c>
      <c r="U25" s="28"/>
      <c r="V25" s="54"/>
      <c r="W25" s="54" t="str">
        <f>VLOOKUP(G25,[1]Sheet3!A:O,15,0)</f>
        <v> 
17725072407</v>
      </c>
      <c r="X25" s="37"/>
      <c r="Y25" s="54"/>
    </row>
    <row r="26" s="7" customFormat="1" ht="33" customHeight="1" spans="1:25">
      <c r="A26" s="12">
        <v>25</v>
      </c>
      <c r="B26" s="12" t="s">
        <v>57</v>
      </c>
      <c r="C26" s="12" t="s">
        <v>58</v>
      </c>
      <c r="D26" s="13" t="s">
        <v>59</v>
      </c>
      <c r="E26" s="13" t="s">
        <v>34</v>
      </c>
      <c r="F26" s="14" t="s">
        <v>60</v>
      </c>
      <c r="G26" s="15" t="s">
        <v>61</v>
      </c>
      <c r="H26" s="16" t="s">
        <v>426</v>
      </c>
      <c r="I26" s="35">
        <v>1</v>
      </c>
      <c r="J26" s="36" t="s">
        <v>550</v>
      </c>
      <c r="K26" s="36" t="s">
        <v>551</v>
      </c>
      <c r="L26" s="36" t="s">
        <v>552</v>
      </c>
      <c r="M26" s="37"/>
      <c r="N26" s="43">
        <v>63.32</v>
      </c>
      <c r="O26" s="37">
        <v>1</v>
      </c>
      <c r="P26" s="37"/>
      <c r="Q26" s="47" t="s">
        <v>553</v>
      </c>
      <c r="R26" s="12" t="s">
        <v>554</v>
      </c>
      <c r="S26" s="48" t="s">
        <v>432</v>
      </c>
      <c r="T26" s="47" t="s">
        <v>555</v>
      </c>
      <c r="U26" s="14"/>
      <c r="V26" s="47"/>
      <c r="W26" s="49">
        <f>VLOOKUP(G26,[1]Sheet3!A:O,15,0)</f>
        <v>18372500502</v>
      </c>
      <c r="X26" s="37"/>
      <c r="Y26" s="47"/>
    </row>
    <row r="27" s="7" customFormat="1" ht="33" customHeight="1" spans="1:25">
      <c r="A27" s="12">
        <v>26</v>
      </c>
      <c r="B27" s="12" t="s">
        <v>57</v>
      </c>
      <c r="C27" s="12" t="s">
        <v>58</v>
      </c>
      <c r="D27" s="13" t="s">
        <v>59</v>
      </c>
      <c r="E27" s="13" t="s">
        <v>34</v>
      </c>
      <c r="F27" s="14" t="s">
        <v>62</v>
      </c>
      <c r="G27" s="15" t="s">
        <v>63</v>
      </c>
      <c r="H27" s="16" t="s">
        <v>426</v>
      </c>
      <c r="I27" s="35">
        <v>1</v>
      </c>
      <c r="J27" s="36" t="s">
        <v>556</v>
      </c>
      <c r="K27" s="36" t="s">
        <v>557</v>
      </c>
      <c r="L27" s="36" t="s">
        <v>558</v>
      </c>
      <c r="M27" s="37"/>
      <c r="N27" s="43">
        <v>61.8466666666667</v>
      </c>
      <c r="O27" s="37">
        <v>2</v>
      </c>
      <c r="P27" s="37"/>
      <c r="Q27" s="47" t="s">
        <v>505</v>
      </c>
      <c r="R27" s="12" t="s">
        <v>559</v>
      </c>
      <c r="S27" s="48" t="s">
        <v>432</v>
      </c>
      <c r="T27" s="49" t="s">
        <v>433</v>
      </c>
      <c r="U27" s="14"/>
      <c r="V27" s="47"/>
      <c r="W27" s="49" t="str">
        <f>VLOOKUP(G27,[1]Sheet3!A:O,15,0)</f>
        <v> 
13647183062</v>
      </c>
      <c r="X27" s="37"/>
      <c r="Y27" s="47"/>
    </row>
    <row r="28" s="7" customFormat="1" ht="33" customHeight="1" spans="1:25">
      <c r="A28" s="12">
        <v>27</v>
      </c>
      <c r="B28" s="12" t="s">
        <v>57</v>
      </c>
      <c r="C28" s="12" t="s">
        <v>58</v>
      </c>
      <c r="D28" s="13" t="s">
        <v>59</v>
      </c>
      <c r="E28" s="13" t="s">
        <v>34</v>
      </c>
      <c r="F28" s="14" t="s">
        <v>64</v>
      </c>
      <c r="G28" s="15" t="s">
        <v>65</v>
      </c>
      <c r="H28" s="16" t="s">
        <v>426</v>
      </c>
      <c r="I28" s="35">
        <v>1</v>
      </c>
      <c r="J28" s="36" t="s">
        <v>560</v>
      </c>
      <c r="K28" s="36" t="s">
        <v>480</v>
      </c>
      <c r="L28" s="36" t="s">
        <v>561</v>
      </c>
      <c r="M28" s="37"/>
      <c r="N28" s="43">
        <v>61.81</v>
      </c>
      <c r="O28" s="37">
        <v>3</v>
      </c>
      <c r="P28" s="37"/>
      <c r="Q28" s="47" t="s">
        <v>562</v>
      </c>
      <c r="R28" s="12" t="s">
        <v>559</v>
      </c>
      <c r="S28" s="48" t="s">
        <v>432</v>
      </c>
      <c r="T28" s="49" t="s">
        <v>433</v>
      </c>
      <c r="U28" s="14"/>
      <c r="V28" s="47"/>
      <c r="W28" s="49" t="str">
        <f>VLOOKUP(G28,[1]Sheet3!A:O,15,0)</f>
        <v> 
18672245091</v>
      </c>
      <c r="X28" s="37"/>
      <c r="Y28" s="47"/>
    </row>
    <row r="29" s="7" customFormat="1" ht="33" customHeight="1" spans="1:25">
      <c r="A29" s="12">
        <v>28</v>
      </c>
      <c r="B29" s="12" t="s">
        <v>22</v>
      </c>
      <c r="C29" s="12" t="s">
        <v>23</v>
      </c>
      <c r="D29" s="13" t="s">
        <v>24</v>
      </c>
      <c r="E29" s="13" t="s">
        <v>28</v>
      </c>
      <c r="F29" s="14" t="s">
        <v>29</v>
      </c>
      <c r="G29" s="15" t="s">
        <v>30</v>
      </c>
      <c r="H29" s="16" t="s">
        <v>426</v>
      </c>
      <c r="I29" s="35">
        <v>1</v>
      </c>
      <c r="J29" s="36" t="s">
        <v>563</v>
      </c>
      <c r="K29" s="36" t="s">
        <v>564</v>
      </c>
      <c r="L29" s="36" t="s">
        <v>565</v>
      </c>
      <c r="M29" s="37"/>
      <c r="N29" s="43">
        <v>69.0033333333333</v>
      </c>
      <c r="O29" s="37">
        <v>1</v>
      </c>
      <c r="P29" s="37"/>
      <c r="Q29" s="47" t="s">
        <v>566</v>
      </c>
      <c r="R29" s="12" t="s">
        <v>567</v>
      </c>
      <c r="S29" s="48" t="s">
        <v>432</v>
      </c>
      <c r="T29" s="49" t="s">
        <v>433</v>
      </c>
      <c r="U29" s="14"/>
      <c r="V29" s="47"/>
      <c r="W29" s="49" t="str">
        <f>VLOOKUP(G29,[1]Sheet3!A:O,15,0)</f>
        <v> 
13403044238</v>
      </c>
      <c r="X29" s="37"/>
      <c r="Y29" s="47"/>
    </row>
    <row r="30" s="7" customFormat="1" ht="33" customHeight="1" spans="1:25">
      <c r="A30" s="12">
        <v>29</v>
      </c>
      <c r="B30" s="12" t="s">
        <v>22</v>
      </c>
      <c r="C30" s="12" t="s">
        <v>23</v>
      </c>
      <c r="D30" s="13" t="s">
        <v>24</v>
      </c>
      <c r="E30" s="13" t="s">
        <v>28</v>
      </c>
      <c r="F30" s="14" t="s">
        <v>31</v>
      </c>
      <c r="G30" s="15" t="s">
        <v>32</v>
      </c>
      <c r="H30" s="16" t="s">
        <v>426</v>
      </c>
      <c r="I30" s="35">
        <v>1</v>
      </c>
      <c r="J30" s="36" t="s">
        <v>568</v>
      </c>
      <c r="K30" s="36" t="s">
        <v>460</v>
      </c>
      <c r="L30" s="36" t="s">
        <v>569</v>
      </c>
      <c r="M30" s="37"/>
      <c r="N30" s="43">
        <v>68.6766666666667</v>
      </c>
      <c r="O30" s="37">
        <v>2</v>
      </c>
      <c r="P30" s="37"/>
      <c r="Q30" s="47" t="s">
        <v>570</v>
      </c>
      <c r="R30" s="12" t="s">
        <v>567</v>
      </c>
      <c r="S30" s="48" t="s">
        <v>432</v>
      </c>
      <c r="T30" s="49" t="s">
        <v>433</v>
      </c>
      <c r="U30" s="14"/>
      <c r="V30" s="47"/>
      <c r="W30" s="49">
        <f>VLOOKUP(G30,[1]Sheet3!A:O,15,0)</f>
        <v>18372562847</v>
      </c>
      <c r="X30" s="37"/>
      <c r="Y30" s="47"/>
    </row>
    <row r="31" s="8" customFormat="1" ht="33" customHeight="1" spans="1:25">
      <c r="A31" s="12">
        <v>30</v>
      </c>
      <c r="B31" s="20" t="s">
        <v>22</v>
      </c>
      <c r="C31" s="20" t="s">
        <v>23</v>
      </c>
      <c r="D31" s="100" t="s">
        <v>24</v>
      </c>
      <c r="E31" s="21" t="s">
        <v>571</v>
      </c>
      <c r="F31" s="101" t="s">
        <v>572</v>
      </c>
      <c r="G31" s="24" t="s">
        <v>27</v>
      </c>
      <c r="H31" s="23" t="s">
        <v>501</v>
      </c>
      <c r="I31" s="41">
        <v>1</v>
      </c>
      <c r="J31" s="22" t="s">
        <v>573</v>
      </c>
      <c r="K31" s="22" t="s">
        <v>574</v>
      </c>
      <c r="L31" s="22" t="s">
        <v>429</v>
      </c>
      <c r="M31" s="17"/>
      <c r="N31" s="42">
        <v>67.9333333333333</v>
      </c>
      <c r="O31" s="22">
        <v>4</v>
      </c>
      <c r="P31" s="19" t="s">
        <v>442</v>
      </c>
      <c r="Q31" s="50" t="s">
        <v>482</v>
      </c>
      <c r="R31" s="20" t="s">
        <v>575</v>
      </c>
      <c r="S31" s="20" t="s">
        <v>576</v>
      </c>
      <c r="T31" s="50" t="s">
        <v>433</v>
      </c>
      <c r="U31" s="25"/>
      <c r="V31" s="50"/>
      <c r="W31" s="50">
        <v>15671502086</v>
      </c>
      <c r="X31" s="17"/>
      <c r="Y31" s="50"/>
    </row>
    <row r="32" s="7" customFormat="1" ht="33" customHeight="1" spans="1:25">
      <c r="A32" s="12">
        <v>31</v>
      </c>
      <c r="B32" s="12" t="s">
        <v>22</v>
      </c>
      <c r="C32" s="12" t="s">
        <v>23</v>
      </c>
      <c r="D32" s="13" t="s">
        <v>133</v>
      </c>
      <c r="E32" s="13" t="s">
        <v>134</v>
      </c>
      <c r="F32" s="14" t="s">
        <v>135</v>
      </c>
      <c r="G32" s="15" t="s">
        <v>136</v>
      </c>
      <c r="H32" s="16" t="s">
        <v>426</v>
      </c>
      <c r="I32" s="35">
        <v>1</v>
      </c>
      <c r="J32" s="36" t="s">
        <v>577</v>
      </c>
      <c r="K32" s="36" t="s">
        <v>578</v>
      </c>
      <c r="L32" s="36" t="s">
        <v>579</v>
      </c>
      <c r="M32" s="37"/>
      <c r="N32" s="43">
        <v>68.13</v>
      </c>
      <c r="O32" s="37">
        <v>1</v>
      </c>
      <c r="P32" s="37"/>
      <c r="Q32" s="47" t="s">
        <v>580</v>
      </c>
      <c r="R32" s="12" t="s">
        <v>581</v>
      </c>
      <c r="S32" s="48" t="s">
        <v>432</v>
      </c>
      <c r="T32" s="49" t="s">
        <v>433</v>
      </c>
      <c r="U32" s="14"/>
      <c r="V32" s="47"/>
      <c r="W32" s="49">
        <f>VLOOKUP(G32,[1]Sheet3!A:O,15,0)</f>
        <v>18851076151</v>
      </c>
      <c r="X32" s="37"/>
      <c r="Y32" s="47"/>
    </row>
    <row r="33" s="8" customFormat="1" ht="33" customHeight="1" spans="1:25">
      <c r="A33" s="12">
        <v>32</v>
      </c>
      <c r="B33" s="20" t="s">
        <v>22</v>
      </c>
      <c r="C33" s="20" t="s">
        <v>23</v>
      </c>
      <c r="D33" s="21" t="s">
        <v>133</v>
      </c>
      <c r="E33" s="21" t="s">
        <v>134</v>
      </c>
      <c r="F33" s="22" t="s">
        <v>137</v>
      </c>
      <c r="G33" s="22" t="s">
        <v>138</v>
      </c>
      <c r="H33" s="23" t="s">
        <v>426</v>
      </c>
      <c r="I33" s="41">
        <v>1</v>
      </c>
      <c r="J33" s="22" t="s">
        <v>582</v>
      </c>
      <c r="K33" s="22" t="s">
        <v>583</v>
      </c>
      <c r="L33" s="22" t="s">
        <v>584</v>
      </c>
      <c r="M33" s="17"/>
      <c r="N33" s="22">
        <v>67.16</v>
      </c>
      <c r="O33" s="22">
        <v>4</v>
      </c>
      <c r="P33" s="17" t="s">
        <v>442</v>
      </c>
      <c r="Q33" s="50" t="s">
        <v>585</v>
      </c>
      <c r="R33" s="20" t="s">
        <v>581</v>
      </c>
      <c r="S33" s="20" t="s">
        <v>432</v>
      </c>
      <c r="T33" s="50" t="s">
        <v>433</v>
      </c>
      <c r="U33" s="25"/>
      <c r="V33" s="50"/>
      <c r="W33" s="53" t="s">
        <v>586</v>
      </c>
      <c r="X33" s="17"/>
      <c r="Y33" s="50"/>
    </row>
    <row r="34" s="8" customFormat="1" ht="33" customHeight="1" spans="1:25">
      <c r="A34" s="12">
        <v>33</v>
      </c>
      <c r="B34" s="20" t="s">
        <v>22</v>
      </c>
      <c r="C34" s="20" t="s">
        <v>23</v>
      </c>
      <c r="D34" s="21" t="s">
        <v>133</v>
      </c>
      <c r="E34" s="21" t="s">
        <v>134</v>
      </c>
      <c r="F34" s="22" t="s">
        <v>139</v>
      </c>
      <c r="G34" s="22" t="s">
        <v>140</v>
      </c>
      <c r="H34" s="23" t="s">
        <v>426</v>
      </c>
      <c r="I34" s="41">
        <v>1</v>
      </c>
      <c r="J34" s="22" t="s">
        <v>587</v>
      </c>
      <c r="K34" s="22" t="s">
        <v>465</v>
      </c>
      <c r="L34" s="22" t="s">
        <v>588</v>
      </c>
      <c r="M34" s="17"/>
      <c r="N34" s="22">
        <v>63.81</v>
      </c>
      <c r="O34" s="17">
        <v>6</v>
      </c>
      <c r="P34" s="19" t="s">
        <v>442</v>
      </c>
      <c r="Q34" s="50" t="s">
        <v>589</v>
      </c>
      <c r="R34" s="20" t="s">
        <v>581</v>
      </c>
      <c r="S34" s="20" t="s">
        <v>432</v>
      </c>
      <c r="T34" s="50" t="s">
        <v>433</v>
      </c>
      <c r="U34" s="25"/>
      <c r="V34" s="50"/>
      <c r="W34" s="53" t="s">
        <v>590</v>
      </c>
      <c r="X34" s="17"/>
      <c r="Y34" s="50"/>
    </row>
    <row r="35" s="7" customFormat="1" ht="33" customHeight="1" spans="1:25">
      <c r="A35" s="12">
        <v>34</v>
      </c>
      <c r="B35" s="12" t="s">
        <v>22</v>
      </c>
      <c r="C35" s="12" t="s">
        <v>23</v>
      </c>
      <c r="D35" s="13" t="s">
        <v>33</v>
      </c>
      <c r="E35" s="13" t="s">
        <v>34</v>
      </c>
      <c r="F35" s="14" t="s">
        <v>35</v>
      </c>
      <c r="G35" s="15" t="s">
        <v>36</v>
      </c>
      <c r="H35" s="16" t="s">
        <v>426</v>
      </c>
      <c r="I35" s="35">
        <v>1</v>
      </c>
      <c r="J35" s="36" t="s">
        <v>591</v>
      </c>
      <c r="K35" s="36" t="s">
        <v>592</v>
      </c>
      <c r="L35" s="36" t="s">
        <v>593</v>
      </c>
      <c r="M35" s="37"/>
      <c r="N35" s="43">
        <v>65.3466666666667</v>
      </c>
      <c r="O35" s="37">
        <v>1</v>
      </c>
      <c r="P35" s="37"/>
      <c r="Q35" s="47" t="s">
        <v>594</v>
      </c>
      <c r="R35" s="12" t="s">
        <v>595</v>
      </c>
      <c r="S35" s="48" t="s">
        <v>432</v>
      </c>
      <c r="T35" s="49" t="s">
        <v>433</v>
      </c>
      <c r="U35" s="14"/>
      <c r="V35" s="47"/>
      <c r="W35" s="49">
        <f>VLOOKUP(G35,[1]Sheet3!A:O,15,0)</f>
        <v>17683956926</v>
      </c>
      <c r="X35" s="37"/>
      <c r="Y35" s="47"/>
    </row>
    <row r="36" s="7" customFormat="1" ht="33" customHeight="1" spans="1:25">
      <c r="A36" s="12">
        <v>35</v>
      </c>
      <c r="B36" s="12" t="s">
        <v>22</v>
      </c>
      <c r="C36" s="12" t="s">
        <v>23</v>
      </c>
      <c r="D36" s="13" t="s">
        <v>33</v>
      </c>
      <c r="E36" s="13" t="s">
        <v>34</v>
      </c>
      <c r="F36" s="14" t="s">
        <v>39</v>
      </c>
      <c r="G36" s="15" t="s">
        <v>40</v>
      </c>
      <c r="H36" s="16" t="s">
        <v>426</v>
      </c>
      <c r="I36" s="35">
        <v>1</v>
      </c>
      <c r="J36" s="36" t="s">
        <v>596</v>
      </c>
      <c r="K36" s="36" t="s">
        <v>547</v>
      </c>
      <c r="L36" s="36" t="s">
        <v>597</v>
      </c>
      <c r="M36" s="37"/>
      <c r="N36" s="43">
        <v>64.3633333333333</v>
      </c>
      <c r="O36" s="37">
        <v>2</v>
      </c>
      <c r="P36" s="37"/>
      <c r="Q36" s="47" t="s">
        <v>598</v>
      </c>
      <c r="R36" s="12" t="s">
        <v>599</v>
      </c>
      <c r="S36" s="48" t="s">
        <v>432</v>
      </c>
      <c r="T36" s="49" t="s">
        <v>433</v>
      </c>
      <c r="U36" s="14"/>
      <c r="V36" s="47"/>
      <c r="W36" s="49" t="str">
        <f>VLOOKUP(G36,[1]Sheet3!A:O,15,0)</f>
        <v> 
18970997422</v>
      </c>
      <c r="X36" s="37"/>
      <c r="Y36" s="47"/>
    </row>
    <row r="37" s="7" customFormat="1" ht="33" customHeight="1" spans="1:25">
      <c r="A37" s="12">
        <v>36</v>
      </c>
      <c r="B37" s="12" t="s">
        <v>22</v>
      </c>
      <c r="C37" s="12" t="s">
        <v>23</v>
      </c>
      <c r="D37" s="13" t="s">
        <v>33</v>
      </c>
      <c r="E37" s="13" t="s">
        <v>34</v>
      </c>
      <c r="F37" s="14" t="s">
        <v>37</v>
      </c>
      <c r="G37" s="15" t="s">
        <v>38</v>
      </c>
      <c r="H37" s="16" t="s">
        <v>426</v>
      </c>
      <c r="I37" s="35">
        <v>1</v>
      </c>
      <c r="J37" s="36" t="s">
        <v>600</v>
      </c>
      <c r="K37" s="36" t="s">
        <v>601</v>
      </c>
      <c r="L37" s="36" t="s">
        <v>602</v>
      </c>
      <c r="M37" s="37"/>
      <c r="N37" s="43">
        <v>60.7566666666667</v>
      </c>
      <c r="O37" s="37">
        <v>3</v>
      </c>
      <c r="P37" s="37"/>
      <c r="Q37" s="47" t="s">
        <v>482</v>
      </c>
      <c r="R37" s="12" t="s">
        <v>603</v>
      </c>
      <c r="S37" s="48" t="s">
        <v>432</v>
      </c>
      <c r="T37" s="49" t="s">
        <v>433</v>
      </c>
      <c r="U37" s="14"/>
      <c r="V37" s="47"/>
      <c r="W37" s="49" t="str">
        <f>VLOOKUP(G37,[1]Sheet3!A:O,15,0)</f>
        <v> 
15587431765</v>
      </c>
      <c r="X37" s="37"/>
      <c r="Y37" s="47"/>
    </row>
    <row r="38" s="8" customFormat="1" ht="33" customHeight="1" spans="1:25">
      <c r="A38" s="12">
        <v>37</v>
      </c>
      <c r="B38" s="20" t="s">
        <v>22</v>
      </c>
      <c r="C38" s="20" t="s">
        <v>23</v>
      </c>
      <c r="D38" s="21" t="s">
        <v>292</v>
      </c>
      <c r="E38" s="21" t="s">
        <v>293</v>
      </c>
      <c r="F38" s="25" t="s">
        <v>294</v>
      </c>
      <c r="G38" s="30" t="s">
        <v>295</v>
      </c>
      <c r="H38" s="23" t="s">
        <v>426</v>
      </c>
      <c r="I38" s="41">
        <v>1</v>
      </c>
      <c r="J38" s="45" t="s">
        <v>604</v>
      </c>
      <c r="K38" s="45" t="s">
        <v>551</v>
      </c>
      <c r="L38" s="45" t="s">
        <v>605</v>
      </c>
      <c r="M38" s="17"/>
      <c r="N38" s="42">
        <v>65.6333333333333</v>
      </c>
      <c r="O38" s="17">
        <v>4</v>
      </c>
      <c r="P38" s="17" t="s">
        <v>442</v>
      </c>
      <c r="Q38" s="50" t="s">
        <v>482</v>
      </c>
      <c r="R38" s="20" t="s">
        <v>606</v>
      </c>
      <c r="S38" s="20" t="s">
        <v>432</v>
      </c>
      <c r="T38" s="50" t="s">
        <v>433</v>
      </c>
      <c r="U38" s="25"/>
      <c r="V38" s="50"/>
      <c r="W38" s="50">
        <v>18371807273</v>
      </c>
      <c r="X38" s="17" t="s">
        <v>442</v>
      </c>
      <c r="Y38" s="50"/>
    </row>
    <row r="39" s="8" customFormat="1" ht="33" customHeight="1" spans="1:25">
      <c r="A39" s="12">
        <v>38</v>
      </c>
      <c r="B39" s="20" t="s">
        <v>22</v>
      </c>
      <c r="C39" s="20" t="s">
        <v>296</v>
      </c>
      <c r="D39" s="100" t="s">
        <v>292</v>
      </c>
      <c r="E39" s="21" t="s">
        <v>297</v>
      </c>
      <c r="F39" s="25" t="s">
        <v>607</v>
      </c>
      <c r="G39" s="22" t="s">
        <v>301</v>
      </c>
      <c r="H39" s="23" t="s">
        <v>501</v>
      </c>
      <c r="I39" s="41">
        <v>1</v>
      </c>
      <c r="J39" s="22" t="s">
        <v>608</v>
      </c>
      <c r="K39" s="22" t="s">
        <v>455</v>
      </c>
      <c r="L39" s="22" t="s">
        <v>609</v>
      </c>
      <c r="M39" s="17"/>
      <c r="N39" s="42">
        <v>62.0066666666667</v>
      </c>
      <c r="O39" s="22">
        <v>5</v>
      </c>
      <c r="P39" s="19" t="s">
        <v>442</v>
      </c>
      <c r="Q39" s="50" t="s">
        <v>610</v>
      </c>
      <c r="R39" s="20" t="s">
        <v>611</v>
      </c>
      <c r="S39" s="20" t="s">
        <v>576</v>
      </c>
      <c r="T39" s="50" t="s">
        <v>433</v>
      </c>
      <c r="U39" s="25"/>
      <c r="V39" s="50"/>
      <c r="W39" s="53" t="s">
        <v>612</v>
      </c>
      <c r="X39" s="17"/>
      <c r="Y39" s="50"/>
    </row>
    <row r="40" s="8" customFormat="1" ht="33" customHeight="1" spans="1:25">
      <c r="A40" s="12">
        <v>39</v>
      </c>
      <c r="B40" s="20" t="s">
        <v>22</v>
      </c>
      <c r="C40" s="20" t="s">
        <v>296</v>
      </c>
      <c r="D40" s="100" t="s">
        <v>292</v>
      </c>
      <c r="E40" s="21" t="s">
        <v>297</v>
      </c>
      <c r="F40" s="22" t="s">
        <v>613</v>
      </c>
      <c r="G40" s="22" t="s">
        <v>299</v>
      </c>
      <c r="H40" s="23" t="s">
        <v>501</v>
      </c>
      <c r="I40" s="41">
        <v>1</v>
      </c>
      <c r="J40" s="22" t="s">
        <v>614</v>
      </c>
      <c r="K40" s="22" t="s">
        <v>615</v>
      </c>
      <c r="L40" s="22" t="s">
        <v>616</v>
      </c>
      <c r="M40" s="17"/>
      <c r="N40" s="42">
        <v>61.3066666666667</v>
      </c>
      <c r="O40" s="17">
        <v>6</v>
      </c>
      <c r="P40" s="19" t="s">
        <v>442</v>
      </c>
      <c r="Q40" s="50" t="s">
        <v>617</v>
      </c>
      <c r="R40" s="20" t="s">
        <v>618</v>
      </c>
      <c r="S40" s="20" t="s">
        <v>432</v>
      </c>
      <c r="T40" s="50" t="s">
        <v>555</v>
      </c>
      <c r="U40" s="25"/>
      <c r="V40" s="50"/>
      <c r="W40" s="53" t="s">
        <v>619</v>
      </c>
      <c r="X40" s="17"/>
      <c r="Y40" s="50"/>
    </row>
    <row r="41" s="7" customFormat="1" ht="33" customHeight="1" spans="1:25">
      <c r="A41" s="12">
        <v>40</v>
      </c>
      <c r="B41" s="12" t="s">
        <v>231</v>
      </c>
      <c r="C41" s="12" t="s">
        <v>232</v>
      </c>
      <c r="D41" s="13" t="s">
        <v>233</v>
      </c>
      <c r="E41" s="13" t="s">
        <v>234</v>
      </c>
      <c r="F41" s="14" t="s">
        <v>235</v>
      </c>
      <c r="G41" s="15" t="s">
        <v>236</v>
      </c>
      <c r="H41" s="16" t="s">
        <v>426</v>
      </c>
      <c r="I41" s="35">
        <v>1</v>
      </c>
      <c r="J41" s="36" t="s">
        <v>620</v>
      </c>
      <c r="K41" s="36" t="s">
        <v>592</v>
      </c>
      <c r="L41" s="36" t="s">
        <v>621</v>
      </c>
      <c r="M41" s="37"/>
      <c r="N41" s="43">
        <v>69.97</v>
      </c>
      <c r="O41" s="37">
        <v>1</v>
      </c>
      <c r="P41" s="37"/>
      <c r="Q41" s="47" t="s">
        <v>622</v>
      </c>
      <c r="R41" s="12" t="s">
        <v>623</v>
      </c>
      <c r="S41" s="48" t="s">
        <v>432</v>
      </c>
      <c r="T41" s="49" t="s">
        <v>433</v>
      </c>
      <c r="U41" s="14"/>
      <c r="V41" s="47"/>
      <c r="W41" s="49" t="str">
        <f>VLOOKUP(G41,[1]Sheet3!A:O,15,0)</f>
        <v> 
18272011778</v>
      </c>
      <c r="X41" s="37"/>
      <c r="Y41" s="47"/>
    </row>
    <row r="42" s="7" customFormat="1" ht="33" customHeight="1" spans="1:25">
      <c r="A42" s="12">
        <v>41</v>
      </c>
      <c r="B42" s="12" t="s">
        <v>231</v>
      </c>
      <c r="C42" s="12" t="s">
        <v>232</v>
      </c>
      <c r="D42" s="13" t="s">
        <v>233</v>
      </c>
      <c r="E42" s="13" t="s">
        <v>234</v>
      </c>
      <c r="F42" s="14" t="s">
        <v>237</v>
      </c>
      <c r="G42" s="15" t="s">
        <v>238</v>
      </c>
      <c r="H42" s="16" t="s">
        <v>426</v>
      </c>
      <c r="I42" s="35">
        <v>1</v>
      </c>
      <c r="J42" s="36" t="s">
        <v>624</v>
      </c>
      <c r="K42" s="36" t="s">
        <v>564</v>
      </c>
      <c r="L42" s="36" t="s">
        <v>625</v>
      </c>
      <c r="M42" s="37"/>
      <c r="N42" s="43">
        <v>64.8633333333333</v>
      </c>
      <c r="O42" s="37">
        <v>2</v>
      </c>
      <c r="P42" s="37"/>
      <c r="Q42" s="47" t="s">
        <v>482</v>
      </c>
      <c r="R42" s="12" t="s">
        <v>626</v>
      </c>
      <c r="S42" s="48" t="s">
        <v>432</v>
      </c>
      <c r="T42" s="49" t="s">
        <v>433</v>
      </c>
      <c r="U42" s="14"/>
      <c r="V42" s="47"/>
      <c r="W42" s="49" t="str">
        <f>VLOOKUP(G42,[1]Sheet3!A:O,15,0)</f>
        <v> 
18672047810</v>
      </c>
      <c r="X42" s="37"/>
      <c r="Y42" s="47"/>
    </row>
    <row r="43" s="8" customFormat="1" ht="33" customHeight="1" spans="1:25">
      <c r="A43" s="20">
        <v>42</v>
      </c>
      <c r="B43" s="20" t="s">
        <v>231</v>
      </c>
      <c r="C43" s="20" t="s">
        <v>232</v>
      </c>
      <c r="D43" s="21" t="s">
        <v>233</v>
      </c>
      <c r="E43" s="21" t="s">
        <v>234</v>
      </c>
      <c r="F43" s="31" t="s">
        <v>239</v>
      </c>
      <c r="G43" s="30" t="s">
        <v>240</v>
      </c>
      <c r="H43" s="23" t="s">
        <v>426</v>
      </c>
      <c r="I43" s="41">
        <v>1</v>
      </c>
      <c r="J43" s="31" t="s">
        <v>627</v>
      </c>
      <c r="K43" s="31" t="s">
        <v>628</v>
      </c>
      <c r="L43" s="31" t="s">
        <v>629</v>
      </c>
      <c r="M43" s="17"/>
      <c r="N43" s="42">
        <v>60.8066666666667</v>
      </c>
      <c r="O43" s="17">
        <v>3</v>
      </c>
      <c r="P43" s="19" t="s">
        <v>442</v>
      </c>
      <c r="Q43" s="50" t="s">
        <v>630</v>
      </c>
      <c r="R43" s="20" t="s">
        <v>631</v>
      </c>
      <c r="S43" s="20" t="s">
        <v>432</v>
      </c>
      <c r="T43" s="50" t="s">
        <v>433</v>
      </c>
      <c r="U43" s="25"/>
      <c r="V43" s="50"/>
      <c r="W43" s="50">
        <v>17683965453</v>
      </c>
      <c r="X43" s="19" t="s">
        <v>442</v>
      </c>
      <c r="Y43" s="50"/>
    </row>
    <row r="44" s="7" customFormat="1" ht="33" customHeight="1" spans="1:25">
      <c r="A44" s="12">
        <v>43</v>
      </c>
      <c r="B44" s="12" t="s">
        <v>231</v>
      </c>
      <c r="C44" s="12" t="s">
        <v>241</v>
      </c>
      <c r="D44" s="13" t="s">
        <v>242</v>
      </c>
      <c r="E44" s="13" t="s">
        <v>243</v>
      </c>
      <c r="F44" s="14" t="s">
        <v>244</v>
      </c>
      <c r="G44" s="15" t="s">
        <v>245</v>
      </c>
      <c r="H44" s="16" t="s">
        <v>426</v>
      </c>
      <c r="I44" s="35">
        <v>1</v>
      </c>
      <c r="J44" s="36" t="s">
        <v>632</v>
      </c>
      <c r="K44" s="36" t="s">
        <v>633</v>
      </c>
      <c r="L44" s="36" t="s">
        <v>634</v>
      </c>
      <c r="M44" s="37"/>
      <c r="N44" s="43">
        <v>67.2133333333333</v>
      </c>
      <c r="O44" s="37">
        <v>1</v>
      </c>
      <c r="P44" s="37"/>
      <c r="Q44" s="47" t="s">
        <v>635</v>
      </c>
      <c r="R44" s="12" t="s">
        <v>636</v>
      </c>
      <c r="S44" s="48" t="s">
        <v>432</v>
      </c>
      <c r="T44" s="49" t="s">
        <v>433</v>
      </c>
      <c r="U44" s="14"/>
      <c r="V44" s="47"/>
      <c r="W44" s="49" t="str">
        <f>VLOOKUP(G44,[1]Sheet3!A:O,15,0)</f>
        <v> 
15123635715</v>
      </c>
      <c r="X44" s="37"/>
      <c r="Y44" s="47"/>
    </row>
    <row r="45" s="7" customFormat="1" ht="33" customHeight="1" spans="1:25">
      <c r="A45" s="12">
        <v>44</v>
      </c>
      <c r="B45" s="12" t="s">
        <v>231</v>
      </c>
      <c r="C45" s="12" t="s">
        <v>241</v>
      </c>
      <c r="D45" s="13" t="s">
        <v>242</v>
      </c>
      <c r="E45" s="13" t="s">
        <v>243</v>
      </c>
      <c r="F45" s="14" t="s">
        <v>246</v>
      </c>
      <c r="G45" s="15" t="s">
        <v>247</v>
      </c>
      <c r="H45" s="16" t="s">
        <v>426</v>
      </c>
      <c r="I45" s="35">
        <v>1</v>
      </c>
      <c r="J45" s="36" t="s">
        <v>637</v>
      </c>
      <c r="K45" s="36" t="s">
        <v>574</v>
      </c>
      <c r="L45" s="36" t="s">
        <v>638</v>
      </c>
      <c r="M45" s="37"/>
      <c r="N45" s="43">
        <v>66.09</v>
      </c>
      <c r="O45" s="37">
        <v>2</v>
      </c>
      <c r="P45" s="37"/>
      <c r="Q45" s="47" t="s">
        <v>639</v>
      </c>
      <c r="R45" s="12" t="s">
        <v>640</v>
      </c>
      <c r="S45" s="48" t="s">
        <v>432</v>
      </c>
      <c r="T45" s="49" t="s">
        <v>433</v>
      </c>
      <c r="U45" s="14"/>
      <c r="V45" s="47"/>
      <c r="W45" s="49" t="str">
        <f>VLOOKUP(G45,[1]Sheet3!A:O,15,0)</f>
        <v> 
17369433186</v>
      </c>
      <c r="X45" s="37"/>
      <c r="Y45" s="47"/>
    </row>
    <row r="46" s="7" customFormat="1" ht="33" customHeight="1" spans="1:25">
      <c r="A46" s="12">
        <v>45</v>
      </c>
      <c r="B46" s="12" t="s">
        <v>231</v>
      </c>
      <c r="C46" s="12" t="s">
        <v>241</v>
      </c>
      <c r="D46" s="13" t="s">
        <v>242</v>
      </c>
      <c r="E46" s="13" t="s">
        <v>243</v>
      </c>
      <c r="F46" s="14" t="s">
        <v>248</v>
      </c>
      <c r="G46" s="15" t="s">
        <v>249</v>
      </c>
      <c r="H46" s="16" t="s">
        <v>426</v>
      </c>
      <c r="I46" s="35">
        <v>1</v>
      </c>
      <c r="J46" s="36" t="s">
        <v>641</v>
      </c>
      <c r="K46" s="36" t="s">
        <v>642</v>
      </c>
      <c r="L46" s="36" t="s">
        <v>643</v>
      </c>
      <c r="M46" s="37"/>
      <c r="N46" s="43">
        <v>62.0933333333333</v>
      </c>
      <c r="O46" s="37">
        <v>3</v>
      </c>
      <c r="P46" s="37"/>
      <c r="Q46" s="47" t="s">
        <v>644</v>
      </c>
      <c r="R46" s="12" t="s">
        <v>645</v>
      </c>
      <c r="S46" s="48" t="s">
        <v>432</v>
      </c>
      <c r="T46" s="49" t="s">
        <v>433</v>
      </c>
      <c r="U46" s="14"/>
      <c r="V46" s="47"/>
      <c r="W46" s="49" t="str">
        <f>VLOOKUP(G46,[1]Sheet3!A:O,15,0)</f>
        <v> 
18986857386</v>
      </c>
      <c r="X46" s="37"/>
      <c r="Y46" s="47"/>
    </row>
    <row r="47" s="7" customFormat="1" ht="33" customHeight="1" spans="1:25">
      <c r="A47" s="12">
        <v>46</v>
      </c>
      <c r="B47" s="12" t="s">
        <v>201</v>
      </c>
      <c r="C47" s="12" t="s">
        <v>202</v>
      </c>
      <c r="D47" s="13" t="s">
        <v>331</v>
      </c>
      <c r="E47" s="13" t="s">
        <v>332</v>
      </c>
      <c r="F47" s="14" t="s">
        <v>333</v>
      </c>
      <c r="G47" s="15" t="s">
        <v>334</v>
      </c>
      <c r="H47" s="16" t="s">
        <v>426</v>
      </c>
      <c r="I47" s="35">
        <v>1</v>
      </c>
      <c r="J47" s="36" t="s">
        <v>646</v>
      </c>
      <c r="K47" s="36" t="s">
        <v>647</v>
      </c>
      <c r="L47" s="36" t="s">
        <v>648</v>
      </c>
      <c r="M47" s="37"/>
      <c r="N47" s="43">
        <v>66.73</v>
      </c>
      <c r="O47" s="37">
        <v>1</v>
      </c>
      <c r="P47" s="37"/>
      <c r="Q47" s="47" t="s">
        <v>462</v>
      </c>
      <c r="R47" s="12" t="s">
        <v>649</v>
      </c>
      <c r="S47" s="48" t="s">
        <v>432</v>
      </c>
      <c r="T47" s="49" t="s">
        <v>433</v>
      </c>
      <c r="U47" s="14"/>
      <c r="V47" s="47"/>
      <c r="W47" s="49" t="str">
        <f>VLOOKUP(G47,[1]Sheet3!A:O,15,0)</f>
        <v> 
18671899016</v>
      </c>
      <c r="X47" s="37"/>
      <c r="Y47" s="47"/>
    </row>
    <row r="48" s="7" customFormat="1" ht="33" customHeight="1" spans="1:25">
      <c r="A48" s="12">
        <v>47</v>
      </c>
      <c r="B48" s="12" t="s">
        <v>201</v>
      </c>
      <c r="C48" s="12" t="s">
        <v>202</v>
      </c>
      <c r="D48" s="13" t="s">
        <v>331</v>
      </c>
      <c r="E48" s="13" t="s">
        <v>332</v>
      </c>
      <c r="F48" s="14" t="s">
        <v>335</v>
      </c>
      <c r="G48" s="15" t="s">
        <v>336</v>
      </c>
      <c r="H48" s="16" t="s">
        <v>426</v>
      </c>
      <c r="I48" s="35">
        <v>1</v>
      </c>
      <c r="J48" s="36" t="s">
        <v>650</v>
      </c>
      <c r="K48" s="36" t="s">
        <v>651</v>
      </c>
      <c r="L48" s="36" t="s">
        <v>652</v>
      </c>
      <c r="M48" s="37"/>
      <c r="N48" s="43">
        <v>65.6866666666667</v>
      </c>
      <c r="O48" s="37">
        <v>2</v>
      </c>
      <c r="P48" s="37"/>
      <c r="Q48" s="47" t="s">
        <v>653</v>
      </c>
      <c r="R48" s="12" t="s">
        <v>649</v>
      </c>
      <c r="S48" s="48" t="s">
        <v>432</v>
      </c>
      <c r="T48" s="49" t="s">
        <v>433</v>
      </c>
      <c r="U48" s="14"/>
      <c r="V48" s="47"/>
      <c r="W48" s="49" t="str">
        <f>VLOOKUP(G48,[1]Sheet3!A:O,15,0)</f>
        <v> 
19972794481</v>
      </c>
      <c r="X48" s="37"/>
      <c r="Y48" s="47"/>
    </row>
    <row r="49" s="8" customFormat="1" ht="33" customHeight="1" spans="1:25">
      <c r="A49" s="12">
        <v>48</v>
      </c>
      <c r="B49" s="20" t="s">
        <v>201</v>
      </c>
      <c r="C49" s="20" t="s">
        <v>202</v>
      </c>
      <c r="D49" s="100" t="s">
        <v>331</v>
      </c>
      <c r="E49" s="21" t="s">
        <v>337</v>
      </c>
      <c r="F49" s="101" t="s">
        <v>654</v>
      </c>
      <c r="G49" s="22" t="s">
        <v>339</v>
      </c>
      <c r="H49" s="23" t="s">
        <v>501</v>
      </c>
      <c r="I49" s="41">
        <v>1</v>
      </c>
      <c r="J49" s="22" t="s">
        <v>655</v>
      </c>
      <c r="K49" s="22" t="s">
        <v>656</v>
      </c>
      <c r="L49" s="22" t="s">
        <v>657</v>
      </c>
      <c r="M49" s="17"/>
      <c r="N49" s="42">
        <v>61.1166666666667</v>
      </c>
      <c r="O49" s="22">
        <v>4</v>
      </c>
      <c r="P49" s="19" t="s">
        <v>442</v>
      </c>
      <c r="Q49" s="50" t="s">
        <v>545</v>
      </c>
      <c r="R49" s="20" t="s">
        <v>658</v>
      </c>
      <c r="S49" s="20" t="s">
        <v>576</v>
      </c>
      <c r="T49" s="50" t="s">
        <v>433</v>
      </c>
      <c r="U49" s="25"/>
      <c r="V49" s="50"/>
      <c r="W49" s="50">
        <v>18672243862</v>
      </c>
      <c r="X49" s="17"/>
      <c r="Y49" s="50"/>
    </row>
    <row r="50" s="7" customFormat="1" ht="33" customHeight="1" spans="1:25">
      <c r="A50" s="12">
        <v>49</v>
      </c>
      <c r="B50" s="12" t="s">
        <v>201</v>
      </c>
      <c r="C50" s="12" t="s">
        <v>202</v>
      </c>
      <c r="D50" s="13" t="s">
        <v>203</v>
      </c>
      <c r="E50" s="13" t="s">
        <v>204</v>
      </c>
      <c r="F50" s="14" t="s">
        <v>207</v>
      </c>
      <c r="G50" s="15" t="s">
        <v>208</v>
      </c>
      <c r="H50" s="16" t="s">
        <v>426</v>
      </c>
      <c r="I50" s="35">
        <v>1</v>
      </c>
      <c r="J50" s="36" t="s">
        <v>659</v>
      </c>
      <c r="K50" s="36" t="s">
        <v>660</v>
      </c>
      <c r="L50" s="36" t="s">
        <v>661</v>
      </c>
      <c r="M50" s="37"/>
      <c r="N50" s="43">
        <v>72.6966666666667</v>
      </c>
      <c r="O50" s="37">
        <v>1</v>
      </c>
      <c r="P50" s="37"/>
      <c r="Q50" s="47" t="s">
        <v>662</v>
      </c>
      <c r="R50" s="12" t="s">
        <v>663</v>
      </c>
      <c r="S50" s="48" t="s">
        <v>432</v>
      </c>
      <c r="T50" s="49" t="s">
        <v>433</v>
      </c>
      <c r="U50" s="14"/>
      <c r="V50" s="47"/>
      <c r="W50" s="49" t="str">
        <f>VLOOKUP(G50,[1]Sheet3!A:O,15,0)</f>
        <v> 
15172957376</v>
      </c>
      <c r="X50" s="37"/>
      <c r="Y50" s="47"/>
    </row>
    <row r="51" s="7" customFormat="1" ht="33" customHeight="1" spans="1:25">
      <c r="A51" s="12">
        <v>50</v>
      </c>
      <c r="B51" s="12" t="s">
        <v>201</v>
      </c>
      <c r="C51" s="12" t="s">
        <v>202</v>
      </c>
      <c r="D51" s="13" t="s">
        <v>203</v>
      </c>
      <c r="E51" s="13" t="s">
        <v>204</v>
      </c>
      <c r="F51" s="14" t="s">
        <v>209</v>
      </c>
      <c r="G51" s="15" t="s">
        <v>210</v>
      </c>
      <c r="H51" s="16" t="s">
        <v>426</v>
      </c>
      <c r="I51" s="35">
        <v>1</v>
      </c>
      <c r="J51" s="36" t="s">
        <v>664</v>
      </c>
      <c r="K51" s="36" t="s">
        <v>534</v>
      </c>
      <c r="L51" s="36" t="s">
        <v>665</v>
      </c>
      <c r="M51" s="37"/>
      <c r="N51" s="43">
        <v>71.6766666666667</v>
      </c>
      <c r="O51" s="37">
        <v>2</v>
      </c>
      <c r="P51" s="37"/>
      <c r="Q51" s="47" t="s">
        <v>666</v>
      </c>
      <c r="R51" s="12" t="s">
        <v>518</v>
      </c>
      <c r="S51" s="48" t="s">
        <v>432</v>
      </c>
      <c r="T51" s="49" t="s">
        <v>433</v>
      </c>
      <c r="U51" s="14"/>
      <c r="V51" s="47"/>
      <c r="W51" s="49" t="str">
        <f>VLOOKUP(G51,[1]Sheet3!A:O,15,0)</f>
        <v> 
15528331918</v>
      </c>
      <c r="X51" s="37"/>
      <c r="Y51" s="47"/>
    </row>
    <row r="52" s="7" customFormat="1" ht="33" customHeight="1" spans="1:25">
      <c r="A52" s="12">
        <v>51</v>
      </c>
      <c r="B52" s="12" t="s">
        <v>201</v>
      </c>
      <c r="C52" s="12" t="s">
        <v>202</v>
      </c>
      <c r="D52" s="13" t="s">
        <v>203</v>
      </c>
      <c r="E52" s="13" t="s">
        <v>204</v>
      </c>
      <c r="F52" s="14" t="s">
        <v>205</v>
      </c>
      <c r="G52" s="15" t="s">
        <v>206</v>
      </c>
      <c r="H52" s="16" t="s">
        <v>426</v>
      </c>
      <c r="I52" s="35">
        <v>1</v>
      </c>
      <c r="J52" s="36" t="s">
        <v>667</v>
      </c>
      <c r="K52" s="36" t="s">
        <v>668</v>
      </c>
      <c r="L52" s="36" t="s">
        <v>669</v>
      </c>
      <c r="M52" s="37"/>
      <c r="N52" s="43">
        <v>71.0466666666667</v>
      </c>
      <c r="O52" s="37">
        <v>3</v>
      </c>
      <c r="P52" s="37"/>
      <c r="Q52" s="47" t="s">
        <v>670</v>
      </c>
      <c r="R52" s="12" t="s">
        <v>513</v>
      </c>
      <c r="S52" s="48" t="s">
        <v>432</v>
      </c>
      <c r="T52" s="49" t="s">
        <v>433</v>
      </c>
      <c r="U52" s="14"/>
      <c r="V52" s="47"/>
      <c r="W52" s="49" t="str">
        <f>VLOOKUP(G52,[1]Sheet3!A:O,15,0)</f>
        <v> 
13251273996</v>
      </c>
      <c r="X52" s="37"/>
      <c r="Y52" s="47"/>
    </row>
    <row r="53" s="7" customFormat="1" ht="33" customHeight="1" spans="1:25">
      <c r="A53" s="12">
        <v>52</v>
      </c>
      <c r="B53" s="12" t="s">
        <v>201</v>
      </c>
      <c r="C53" s="12" t="s">
        <v>211</v>
      </c>
      <c r="D53" s="13" t="s">
        <v>212</v>
      </c>
      <c r="E53" s="13" t="s">
        <v>213</v>
      </c>
      <c r="F53" s="14" t="s">
        <v>214</v>
      </c>
      <c r="G53" s="15" t="s">
        <v>215</v>
      </c>
      <c r="H53" s="16" t="s">
        <v>426</v>
      </c>
      <c r="I53" s="35">
        <v>1</v>
      </c>
      <c r="J53" s="36" t="s">
        <v>671</v>
      </c>
      <c r="K53" s="36" t="s">
        <v>672</v>
      </c>
      <c r="L53" s="36" t="s">
        <v>673</v>
      </c>
      <c r="M53" s="37"/>
      <c r="N53" s="43">
        <v>66.1766666666667</v>
      </c>
      <c r="O53" s="37">
        <v>1</v>
      </c>
      <c r="P53" s="37"/>
      <c r="Q53" s="47" t="s">
        <v>512</v>
      </c>
      <c r="R53" s="12" t="s">
        <v>674</v>
      </c>
      <c r="S53" s="48" t="s">
        <v>432</v>
      </c>
      <c r="T53" s="49" t="s">
        <v>433</v>
      </c>
      <c r="U53" s="14"/>
      <c r="V53" s="47"/>
      <c r="W53" s="49" t="str">
        <f>VLOOKUP(G53,[1]Sheet3!A:O,15,0)</f>
        <v> 
13608028271</v>
      </c>
      <c r="X53" s="37"/>
      <c r="Y53" s="47"/>
    </row>
    <row r="54" s="7" customFormat="1" ht="33" customHeight="1" spans="1:25">
      <c r="A54" s="12">
        <v>53</v>
      </c>
      <c r="B54" s="12" t="s">
        <v>201</v>
      </c>
      <c r="C54" s="13" t="s">
        <v>211</v>
      </c>
      <c r="D54" s="13" t="s">
        <v>212</v>
      </c>
      <c r="E54" s="13" t="s">
        <v>213</v>
      </c>
      <c r="F54" s="14" t="s">
        <v>216</v>
      </c>
      <c r="G54" s="15" t="s">
        <v>217</v>
      </c>
      <c r="H54" s="16" t="s">
        <v>426</v>
      </c>
      <c r="I54" s="35">
        <v>1</v>
      </c>
      <c r="J54" s="36" t="s">
        <v>675</v>
      </c>
      <c r="K54" s="36" t="s">
        <v>676</v>
      </c>
      <c r="L54" s="36" t="s">
        <v>677</v>
      </c>
      <c r="M54" s="37"/>
      <c r="N54" s="43">
        <v>65.8133333333333</v>
      </c>
      <c r="O54" s="37">
        <v>2</v>
      </c>
      <c r="P54" s="37"/>
      <c r="Q54" s="47" t="s">
        <v>678</v>
      </c>
      <c r="R54" s="12" t="s">
        <v>679</v>
      </c>
      <c r="S54" s="48" t="s">
        <v>432</v>
      </c>
      <c r="T54" s="49" t="s">
        <v>433</v>
      </c>
      <c r="U54" s="14"/>
      <c r="V54" s="47"/>
      <c r="W54" s="49" t="str">
        <f>VLOOKUP(G54,[1]Sheet3!A:O,15,0)</f>
        <v> 
18671817290</v>
      </c>
      <c r="X54" s="37"/>
      <c r="Y54" s="47"/>
    </row>
    <row r="55" s="7" customFormat="1" ht="33" customHeight="1" spans="1:25">
      <c r="A55" s="12">
        <v>54</v>
      </c>
      <c r="B55" s="12" t="s">
        <v>201</v>
      </c>
      <c r="C55" s="13" t="s">
        <v>211</v>
      </c>
      <c r="D55" s="13" t="s">
        <v>212</v>
      </c>
      <c r="E55" s="13" t="s">
        <v>213</v>
      </c>
      <c r="F55" s="14" t="s">
        <v>218</v>
      </c>
      <c r="G55" s="15" t="s">
        <v>219</v>
      </c>
      <c r="H55" s="16" t="s">
        <v>426</v>
      </c>
      <c r="I55" s="35">
        <v>1</v>
      </c>
      <c r="J55" s="36" t="s">
        <v>680</v>
      </c>
      <c r="K55" s="36" t="s">
        <v>681</v>
      </c>
      <c r="L55" s="36" t="s">
        <v>682</v>
      </c>
      <c r="M55" s="37"/>
      <c r="N55" s="43">
        <v>63.9366666666667</v>
      </c>
      <c r="O55" s="37">
        <v>3</v>
      </c>
      <c r="P55" s="37"/>
      <c r="Q55" s="47" t="s">
        <v>683</v>
      </c>
      <c r="R55" s="12" t="s">
        <v>684</v>
      </c>
      <c r="S55" s="48" t="s">
        <v>432</v>
      </c>
      <c r="T55" s="49" t="s">
        <v>433</v>
      </c>
      <c r="U55" s="14"/>
      <c r="V55" s="47"/>
      <c r="W55" s="49" t="str">
        <f>VLOOKUP(G55,[1]Sheet3!A:O,15,0)</f>
        <v> 
17371814128</v>
      </c>
      <c r="X55" s="37"/>
      <c r="Y55" s="47"/>
    </row>
    <row r="56" s="7" customFormat="1" ht="33" customHeight="1" spans="1:25">
      <c r="A56" s="12">
        <v>55</v>
      </c>
      <c r="B56" s="12" t="s">
        <v>250</v>
      </c>
      <c r="C56" s="13" t="s">
        <v>340</v>
      </c>
      <c r="D56" s="13" t="s">
        <v>341</v>
      </c>
      <c r="E56" s="13" t="s">
        <v>342</v>
      </c>
      <c r="F56" s="14" t="s">
        <v>343</v>
      </c>
      <c r="G56" s="15" t="s">
        <v>344</v>
      </c>
      <c r="H56" s="16" t="s">
        <v>426</v>
      </c>
      <c r="I56" s="35">
        <v>2</v>
      </c>
      <c r="J56" s="36" t="s">
        <v>685</v>
      </c>
      <c r="K56" s="36" t="s">
        <v>686</v>
      </c>
      <c r="L56" s="36" t="s">
        <v>687</v>
      </c>
      <c r="M56" s="37"/>
      <c r="N56" s="43">
        <v>68.64</v>
      </c>
      <c r="O56" s="37">
        <v>1</v>
      </c>
      <c r="P56" s="37"/>
      <c r="Q56" s="47" t="s">
        <v>437</v>
      </c>
      <c r="R56" s="12" t="s">
        <v>649</v>
      </c>
      <c r="S56" s="48" t="s">
        <v>432</v>
      </c>
      <c r="T56" s="49" t="s">
        <v>433</v>
      </c>
      <c r="U56" s="14"/>
      <c r="V56" s="47"/>
      <c r="W56" s="49" t="str">
        <f>VLOOKUP(G56,[1]Sheet3!A:O,15,0)</f>
        <v> 
15680635587</v>
      </c>
      <c r="X56" s="37"/>
      <c r="Y56" s="47"/>
    </row>
    <row r="57" s="7" customFormat="1" ht="33" customHeight="1" spans="1:25">
      <c r="A57" s="12">
        <v>56</v>
      </c>
      <c r="B57" s="12" t="s">
        <v>250</v>
      </c>
      <c r="C57" s="13" t="s">
        <v>340</v>
      </c>
      <c r="D57" s="13" t="s">
        <v>341</v>
      </c>
      <c r="E57" s="13" t="s">
        <v>342</v>
      </c>
      <c r="F57" s="14" t="s">
        <v>347</v>
      </c>
      <c r="G57" s="15" t="s">
        <v>348</v>
      </c>
      <c r="H57" s="16" t="s">
        <v>426</v>
      </c>
      <c r="I57" s="35">
        <v>2</v>
      </c>
      <c r="J57" s="36" t="s">
        <v>688</v>
      </c>
      <c r="K57" s="36" t="s">
        <v>660</v>
      </c>
      <c r="L57" s="36" t="s">
        <v>689</v>
      </c>
      <c r="M57" s="37"/>
      <c r="N57" s="43">
        <v>67.67</v>
      </c>
      <c r="O57" s="37">
        <v>2</v>
      </c>
      <c r="P57" s="37"/>
      <c r="Q57" s="47" t="s">
        <v>690</v>
      </c>
      <c r="R57" s="12" t="s">
        <v>649</v>
      </c>
      <c r="S57" s="48" t="s">
        <v>432</v>
      </c>
      <c r="T57" s="49" t="s">
        <v>433</v>
      </c>
      <c r="U57" s="14"/>
      <c r="V57" s="47"/>
      <c r="W57" s="49" t="str">
        <f>VLOOKUP(G57,[1]Sheet3!A:O,15,0)</f>
        <v> 
15090704862</v>
      </c>
      <c r="X57" s="37"/>
      <c r="Y57" s="47"/>
    </row>
    <row r="58" s="7" customFormat="1" ht="33" customHeight="1" spans="1:25">
      <c r="A58" s="12">
        <v>57</v>
      </c>
      <c r="B58" s="12" t="s">
        <v>250</v>
      </c>
      <c r="C58" s="13" t="s">
        <v>340</v>
      </c>
      <c r="D58" s="13" t="s">
        <v>341</v>
      </c>
      <c r="E58" s="13" t="s">
        <v>342</v>
      </c>
      <c r="F58" s="14" t="s">
        <v>351</v>
      </c>
      <c r="G58" s="15" t="s">
        <v>352</v>
      </c>
      <c r="H58" s="16" t="s">
        <v>426</v>
      </c>
      <c r="I58" s="35">
        <v>2</v>
      </c>
      <c r="J58" s="36" t="s">
        <v>691</v>
      </c>
      <c r="K58" s="36" t="s">
        <v>692</v>
      </c>
      <c r="L58" s="36" t="s">
        <v>693</v>
      </c>
      <c r="M58" s="37"/>
      <c r="N58" s="43">
        <v>67.3366666666667</v>
      </c>
      <c r="O58" s="37">
        <v>4</v>
      </c>
      <c r="P58" s="37"/>
      <c r="Q58" s="47" t="s">
        <v>694</v>
      </c>
      <c r="R58" s="12" t="s">
        <v>695</v>
      </c>
      <c r="S58" s="48" t="s">
        <v>432</v>
      </c>
      <c r="T58" s="49" t="s">
        <v>433</v>
      </c>
      <c r="U58" s="14"/>
      <c r="V58" s="47"/>
      <c r="W58" s="49" t="str">
        <f>VLOOKUP(G58,[1]Sheet3!A:O,15,0)</f>
        <v> 
13403035445</v>
      </c>
      <c r="X58" s="37"/>
      <c r="Y58" s="47"/>
    </row>
    <row r="59" s="7" customFormat="1" ht="33" customHeight="1" spans="1:25">
      <c r="A59" s="12">
        <v>58</v>
      </c>
      <c r="B59" s="12" t="s">
        <v>250</v>
      </c>
      <c r="C59" s="13" t="s">
        <v>340</v>
      </c>
      <c r="D59" s="13" t="s">
        <v>341</v>
      </c>
      <c r="E59" s="13" t="s">
        <v>342</v>
      </c>
      <c r="F59" s="14" t="s">
        <v>345</v>
      </c>
      <c r="G59" s="15" t="s">
        <v>346</v>
      </c>
      <c r="H59" s="16" t="s">
        <v>426</v>
      </c>
      <c r="I59" s="35">
        <v>2</v>
      </c>
      <c r="J59" s="36" t="s">
        <v>696</v>
      </c>
      <c r="K59" s="36" t="s">
        <v>697</v>
      </c>
      <c r="L59" s="36" t="s">
        <v>698</v>
      </c>
      <c r="M59" s="37"/>
      <c r="N59" s="43">
        <v>65.4533333333333</v>
      </c>
      <c r="O59" s="37">
        <v>5</v>
      </c>
      <c r="P59" s="37"/>
      <c r="Q59" s="47" t="s">
        <v>666</v>
      </c>
      <c r="R59" s="12" t="s">
        <v>658</v>
      </c>
      <c r="S59" s="48" t="s">
        <v>432</v>
      </c>
      <c r="T59" s="49" t="s">
        <v>433</v>
      </c>
      <c r="U59" s="14"/>
      <c r="V59" s="47"/>
      <c r="W59" s="49" t="str">
        <f>VLOOKUP(G59,[1]Sheet3!A:O,15,0)</f>
        <v> 
15172882518</v>
      </c>
      <c r="X59" s="37"/>
      <c r="Y59" s="47"/>
    </row>
    <row r="60" s="7" customFormat="1" ht="33" customHeight="1" spans="1:25">
      <c r="A60" s="12">
        <v>59</v>
      </c>
      <c r="B60" s="12" t="s">
        <v>250</v>
      </c>
      <c r="C60" s="13" t="s">
        <v>340</v>
      </c>
      <c r="D60" s="13" t="s">
        <v>341</v>
      </c>
      <c r="E60" s="13" t="s">
        <v>342</v>
      </c>
      <c r="F60" s="14" t="s">
        <v>353</v>
      </c>
      <c r="G60" s="15" t="s">
        <v>354</v>
      </c>
      <c r="H60" s="16" t="s">
        <v>426</v>
      </c>
      <c r="I60" s="35">
        <v>2</v>
      </c>
      <c r="J60" s="36" t="s">
        <v>699</v>
      </c>
      <c r="K60" s="36" t="s">
        <v>700</v>
      </c>
      <c r="L60" s="36" t="s">
        <v>701</v>
      </c>
      <c r="M60" s="37"/>
      <c r="N60" s="43">
        <v>65.26</v>
      </c>
      <c r="O60" s="37">
        <v>6</v>
      </c>
      <c r="P60" s="37"/>
      <c r="Q60" s="47" t="s">
        <v>702</v>
      </c>
      <c r="R60" s="12" t="s">
        <v>649</v>
      </c>
      <c r="S60" s="48" t="s">
        <v>432</v>
      </c>
      <c r="T60" s="49" t="s">
        <v>433</v>
      </c>
      <c r="U60" s="14"/>
      <c r="V60" s="47"/>
      <c r="W60" s="49" t="str">
        <f>VLOOKUP(G60,[1]Sheet3!A:O,15,0)</f>
        <v> 
13259610761</v>
      </c>
      <c r="X60" s="37"/>
      <c r="Y60" s="47"/>
    </row>
    <row r="61" s="7" customFormat="1" ht="33" customHeight="1" spans="1:25">
      <c r="A61" s="12">
        <v>60</v>
      </c>
      <c r="B61" s="12" t="s">
        <v>250</v>
      </c>
      <c r="C61" s="18" t="s">
        <v>340</v>
      </c>
      <c r="D61" s="18" t="s">
        <v>341</v>
      </c>
      <c r="E61" s="18" t="s">
        <v>342</v>
      </c>
      <c r="F61" s="32" t="s">
        <v>349</v>
      </c>
      <c r="G61" s="33" t="s">
        <v>350</v>
      </c>
      <c r="H61" s="16" t="s">
        <v>426</v>
      </c>
      <c r="I61" s="35">
        <v>2</v>
      </c>
      <c r="J61" s="46" t="s">
        <v>703</v>
      </c>
      <c r="K61" s="46" t="s">
        <v>704</v>
      </c>
      <c r="L61" s="46" t="s">
        <v>705</v>
      </c>
      <c r="M61" s="19"/>
      <c r="N61" s="43">
        <v>64.5533333333333</v>
      </c>
      <c r="O61" s="19">
        <v>7</v>
      </c>
      <c r="P61" s="19" t="s">
        <v>442</v>
      </c>
      <c r="Q61" s="47" t="s">
        <v>706</v>
      </c>
      <c r="R61" s="12" t="s">
        <v>658</v>
      </c>
      <c r="S61" s="48" t="s">
        <v>432</v>
      </c>
      <c r="T61" s="49" t="s">
        <v>433</v>
      </c>
      <c r="U61" s="32"/>
      <c r="V61" s="47"/>
      <c r="W61" s="49">
        <v>18872797007</v>
      </c>
      <c r="X61" s="19" t="s">
        <v>442</v>
      </c>
      <c r="Y61" s="47"/>
    </row>
    <row r="62" s="7" customFormat="1" ht="33" customHeight="1" spans="1:25">
      <c r="A62" s="12">
        <v>61</v>
      </c>
      <c r="B62" s="12" t="s">
        <v>250</v>
      </c>
      <c r="C62" s="13" t="s">
        <v>251</v>
      </c>
      <c r="D62" s="13" t="s">
        <v>252</v>
      </c>
      <c r="E62" s="13" t="s">
        <v>253</v>
      </c>
      <c r="F62" s="14" t="s">
        <v>254</v>
      </c>
      <c r="G62" s="15" t="s">
        <v>255</v>
      </c>
      <c r="H62" s="16" t="s">
        <v>426</v>
      </c>
      <c r="I62" s="35">
        <v>1</v>
      </c>
      <c r="J62" s="36" t="s">
        <v>707</v>
      </c>
      <c r="K62" s="36" t="s">
        <v>708</v>
      </c>
      <c r="L62" s="36" t="s">
        <v>709</v>
      </c>
      <c r="M62" s="37"/>
      <c r="N62" s="43">
        <v>70.1233333333333</v>
      </c>
      <c r="O62" s="37">
        <v>1</v>
      </c>
      <c r="P62" s="37"/>
      <c r="Q62" s="47" t="s">
        <v>710</v>
      </c>
      <c r="R62" s="12" t="s">
        <v>631</v>
      </c>
      <c r="S62" s="48" t="s">
        <v>432</v>
      </c>
      <c r="T62" s="49" t="s">
        <v>433</v>
      </c>
      <c r="U62" s="14"/>
      <c r="V62" s="47"/>
      <c r="W62" s="49">
        <f>VLOOKUP(G62,[1]Sheet3!A:O,15,0)</f>
        <v>18107185222</v>
      </c>
      <c r="X62" s="37"/>
      <c r="Y62" s="47"/>
    </row>
    <row r="63" s="7" customFormat="1" ht="33" customHeight="1" spans="1:25">
      <c r="A63" s="12">
        <v>62</v>
      </c>
      <c r="B63" s="12" t="s">
        <v>250</v>
      </c>
      <c r="C63" s="13" t="s">
        <v>251</v>
      </c>
      <c r="D63" s="13" t="s">
        <v>252</v>
      </c>
      <c r="E63" s="13" t="s">
        <v>253</v>
      </c>
      <c r="F63" s="14" t="s">
        <v>256</v>
      </c>
      <c r="G63" s="15" t="s">
        <v>257</v>
      </c>
      <c r="H63" s="16" t="s">
        <v>426</v>
      </c>
      <c r="I63" s="35">
        <v>1</v>
      </c>
      <c r="J63" s="36" t="s">
        <v>711</v>
      </c>
      <c r="K63" s="36" t="s">
        <v>712</v>
      </c>
      <c r="L63" s="36" t="s">
        <v>713</v>
      </c>
      <c r="M63" s="37"/>
      <c r="N63" s="43">
        <v>63.7766666666667</v>
      </c>
      <c r="O63" s="37">
        <v>2</v>
      </c>
      <c r="P63" s="37"/>
      <c r="Q63" s="47" t="s">
        <v>644</v>
      </c>
      <c r="R63" s="12" t="s">
        <v>623</v>
      </c>
      <c r="S63" s="48" t="s">
        <v>432</v>
      </c>
      <c r="T63" s="49" t="s">
        <v>433</v>
      </c>
      <c r="U63" s="14"/>
      <c r="V63" s="47"/>
      <c r="W63" s="49" t="str">
        <f>VLOOKUP(G63,[1]Sheet3!A:O,15,0)</f>
        <v> 
17607151030</v>
      </c>
      <c r="X63" s="37"/>
      <c r="Y63" s="47"/>
    </row>
    <row r="64" s="7" customFormat="1" ht="33" customHeight="1" spans="1:25">
      <c r="A64" s="12">
        <v>63</v>
      </c>
      <c r="B64" s="12" t="s">
        <v>250</v>
      </c>
      <c r="C64" s="13" t="s">
        <v>251</v>
      </c>
      <c r="D64" s="13" t="s">
        <v>252</v>
      </c>
      <c r="E64" s="13" t="s">
        <v>253</v>
      </c>
      <c r="F64" s="14" t="s">
        <v>258</v>
      </c>
      <c r="G64" s="15" t="s">
        <v>259</v>
      </c>
      <c r="H64" s="16" t="s">
        <v>426</v>
      </c>
      <c r="I64" s="35">
        <v>1</v>
      </c>
      <c r="J64" s="36" t="s">
        <v>714</v>
      </c>
      <c r="K64" s="36" t="s">
        <v>715</v>
      </c>
      <c r="L64" s="36" t="s">
        <v>716</v>
      </c>
      <c r="M64" s="37"/>
      <c r="N64" s="43">
        <v>62.9033333333333</v>
      </c>
      <c r="O64" s="37">
        <v>3</v>
      </c>
      <c r="P64" s="37"/>
      <c r="Q64" s="47" t="s">
        <v>717</v>
      </c>
      <c r="R64" s="12" t="s">
        <v>718</v>
      </c>
      <c r="S64" s="48" t="s">
        <v>432</v>
      </c>
      <c r="T64" s="49" t="s">
        <v>433</v>
      </c>
      <c r="U64" s="14"/>
      <c r="V64" s="47"/>
      <c r="W64" s="49" t="str">
        <f>VLOOKUP(G64,[1]Sheet3!A:O,15,0)</f>
        <v> 
17666520488</v>
      </c>
      <c r="X64" s="37"/>
      <c r="Y64" s="47"/>
    </row>
    <row r="65" s="7" customFormat="1" ht="33" customHeight="1" spans="1:25">
      <c r="A65" s="12">
        <v>64</v>
      </c>
      <c r="B65" s="55" t="s">
        <v>355</v>
      </c>
      <c r="C65" s="55" t="s">
        <v>356</v>
      </c>
      <c r="D65" s="13" t="s">
        <v>357</v>
      </c>
      <c r="E65" s="13" t="s">
        <v>719</v>
      </c>
      <c r="F65" s="14" t="s">
        <v>363</v>
      </c>
      <c r="G65" s="15" t="s">
        <v>364</v>
      </c>
      <c r="H65" s="16" t="s">
        <v>426</v>
      </c>
      <c r="I65" s="35">
        <v>1</v>
      </c>
      <c r="J65" s="36" t="s">
        <v>720</v>
      </c>
      <c r="K65" s="36" t="s">
        <v>681</v>
      </c>
      <c r="L65" s="36" t="s">
        <v>721</v>
      </c>
      <c r="M65" s="37"/>
      <c r="N65" s="43">
        <v>63.7333333333333</v>
      </c>
      <c r="O65" s="37">
        <v>1</v>
      </c>
      <c r="P65" s="37"/>
      <c r="Q65" s="47" t="s">
        <v>722</v>
      </c>
      <c r="R65" s="12" t="s">
        <v>649</v>
      </c>
      <c r="S65" s="48" t="s">
        <v>432</v>
      </c>
      <c r="T65" s="49" t="s">
        <v>433</v>
      </c>
      <c r="U65" s="14"/>
      <c r="V65" s="47"/>
      <c r="W65" s="49" t="str">
        <f>VLOOKUP(G65,[1]Sheet3!A:O,15,0)</f>
        <v> 
13403032106</v>
      </c>
      <c r="X65" s="37"/>
      <c r="Y65" s="47"/>
    </row>
    <row r="66" s="7" customFormat="1" ht="33" customHeight="1" spans="1:25">
      <c r="A66" s="12">
        <v>65</v>
      </c>
      <c r="B66" s="55" t="s">
        <v>355</v>
      </c>
      <c r="C66" s="55" t="s">
        <v>356</v>
      </c>
      <c r="D66" s="13" t="s">
        <v>357</v>
      </c>
      <c r="E66" s="13" t="s">
        <v>719</v>
      </c>
      <c r="F66" s="14" t="s">
        <v>361</v>
      </c>
      <c r="G66" s="15" t="s">
        <v>362</v>
      </c>
      <c r="H66" s="16" t="s">
        <v>426</v>
      </c>
      <c r="I66" s="35">
        <v>1</v>
      </c>
      <c r="J66" s="36" t="s">
        <v>723</v>
      </c>
      <c r="K66" s="36" t="s">
        <v>444</v>
      </c>
      <c r="L66" s="36" t="s">
        <v>724</v>
      </c>
      <c r="M66" s="37"/>
      <c r="N66" s="43">
        <v>61.1433333333333</v>
      </c>
      <c r="O66" s="37">
        <v>2</v>
      </c>
      <c r="P66" s="37"/>
      <c r="Q66" s="47" t="s">
        <v>725</v>
      </c>
      <c r="R66" s="12" t="s">
        <v>649</v>
      </c>
      <c r="S66" s="48" t="s">
        <v>432</v>
      </c>
      <c r="T66" s="49" t="s">
        <v>433</v>
      </c>
      <c r="U66" s="14"/>
      <c r="V66" s="47"/>
      <c r="W66" s="49" t="str">
        <f>VLOOKUP(G66,[1]Sheet3!A:O,15,0)</f>
        <v> 
18871807220</v>
      </c>
      <c r="X66" s="37"/>
      <c r="Y66" s="47"/>
    </row>
    <row r="67" s="7" customFormat="1" ht="33" customHeight="1" spans="1:25">
      <c r="A67" s="12">
        <v>66</v>
      </c>
      <c r="B67" s="55" t="s">
        <v>355</v>
      </c>
      <c r="C67" s="55" t="s">
        <v>356</v>
      </c>
      <c r="D67" s="13" t="s">
        <v>357</v>
      </c>
      <c r="E67" s="13" t="s">
        <v>719</v>
      </c>
      <c r="F67" s="14" t="s">
        <v>359</v>
      </c>
      <c r="G67" s="15" t="s">
        <v>360</v>
      </c>
      <c r="H67" s="16" t="s">
        <v>426</v>
      </c>
      <c r="I67" s="35">
        <v>1</v>
      </c>
      <c r="J67" s="36" t="s">
        <v>726</v>
      </c>
      <c r="K67" s="36" t="s">
        <v>450</v>
      </c>
      <c r="L67" s="36" t="s">
        <v>727</v>
      </c>
      <c r="M67" s="37"/>
      <c r="N67" s="43">
        <v>59.58</v>
      </c>
      <c r="O67" s="37">
        <v>3</v>
      </c>
      <c r="P67" s="37"/>
      <c r="Q67" s="47" t="s">
        <v>706</v>
      </c>
      <c r="R67" s="12" t="s">
        <v>658</v>
      </c>
      <c r="S67" s="48" t="s">
        <v>432</v>
      </c>
      <c r="T67" s="49" t="s">
        <v>433</v>
      </c>
      <c r="U67" s="14"/>
      <c r="V67" s="47"/>
      <c r="W67" s="49" t="str">
        <f>VLOOKUP(G67,[1]Sheet3!A:O,15,0)</f>
        <v> 
19971835338</v>
      </c>
      <c r="X67" s="37"/>
      <c r="Y67" s="47"/>
    </row>
    <row r="68" s="7" customFormat="1" ht="33" customHeight="1" spans="1:25">
      <c r="A68" s="12">
        <v>67</v>
      </c>
      <c r="B68" s="55" t="s">
        <v>365</v>
      </c>
      <c r="C68" s="55" t="s">
        <v>366</v>
      </c>
      <c r="D68" s="13" t="s">
        <v>367</v>
      </c>
      <c r="E68" s="13" t="s">
        <v>368</v>
      </c>
      <c r="F68" s="14" t="s">
        <v>369</v>
      </c>
      <c r="G68" s="15" t="s">
        <v>370</v>
      </c>
      <c r="H68" s="16" t="s">
        <v>426</v>
      </c>
      <c r="I68" s="35">
        <v>1</v>
      </c>
      <c r="J68" s="36" t="s">
        <v>728</v>
      </c>
      <c r="K68" s="36" t="s">
        <v>729</v>
      </c>
      <c r="L68" s="36" t="s">
        <v>730</v>
      </c>
      <c r="M68" s="37"/>
      <c r="N68" s="43">
        <v>68.5833333333333</v>
      </c>
      <c r="O68" s="37">
        <v>1</v>
      </c>
      <c r="P68" s="37"/>
      <c r="Q68" s="47" t="s">
        <v>545</v>
      </c>
      <c r="R68" s="12" t="s">
        <v>649</v>
      </c>
      <c r="S68" s="48" t="s">
        <v>432</v>
      </c>
      <c r="T68" s="49" t="s">
        <v>433</v>
      </c>
      <c r="U68" s="14"/>
      <c r="V68" s="47"/>
      <c r="W68" s="49" t="str">
        <f>VLOOKUP(G68,[1]Sheet3!A:O,15,0)</f>
        <v> 
18007260078</v>
      </c>
      <c r="X68" s="37"/>
      <c r="Y68" s="47"/>
    </row>
    <row r="69" s="7" customFormat="1" ht="33" customHeight="1" spans="1:25">
      <c r="A69" s="12">
        <v>68</v>
      </c>
      <c r="B69" s="55" t="s">
        <v>365</v>
      </c>
      <c r="C69" s="55" t="s">
        <v>366</v>
      </c>
      <c r="D69" s="13" t="s">
        <v>367</v>
      </c>
      <c r="E69" s="13" t="s">
        <v>368</v>
      </c>
      <c r="F69" s="14" t="s">
        <v>371</v>
      </c>
      <c r="G69" s="15" t="s">
        <v>372</v>
      </c>
      <c r="H69" s="16" t="s">
        <v>426</v>
      </c>
      <c r="I69" s="35">
        <v>1</v>
      </c>
      <c r="J69" s="36" t="s">
        <v>731</v>
      </c>
      <c r="K69" s="36" t="s">
        <v>732</v>
      </c>
      <c r="L69" s="36" t="s">
        <v>733</v>
      </c>
      <c r="M69" s="37"/>
      <c r="N69" s="43">
        <v>64.3033333333333</v>
      </c>
      <c r="O69" s="37">
        <v>2</v>
      </c>
      <c r="P69" s="37"/>
      <c r="Q69" s="47" t="s">
        <v>545</v>
      </c>
      <c r="R69" s="12" t="s">
        <v>649</v>
      </c>
      <c r="S69" s="48" t="s">
        <v>432</v>
      </c>
      <c r="T69" s="49" t="s">
        <v>433</v>
      </c>
      <c r="U69" s="14"/>
      <c r="V69" s="47"/>
      <c r="W69" s="49" t="str">
        <f>VLOOKUP(G69,[1]Sheet3!A:O,15,0)</f>
        <v> 
13100762180</v>
      </c>
      <c r="X69" s="37"/>
      <c r="Y69" s="47"/>
    </row>
    <row r="70" s="7" customFormat="1" ht="33" customHeight="1" spans="1:25">
      <c r="A70" s="12">
        <v>69</v>
      </c>
      <c r="B70" s="55" t="s">
        <v>365</v>
      </c>
      <c r="C70" s="55" t="s">
        <v>366</v>
      </c>
      <c r="D70" s="13" t="s">
        <v>367</v>
      </c>
      <c r="E70" s="13" t="s">
        <v>368</v>
      </c>
      <c r="F70" s="14" t="s">
        <v>373</v>
      </c>
      <c r="G70" s="15" t="s">
        <v>374</v>
      </c>
      <c r="H70" s="16" t="s">
        <v>426</v>
      </c>
      <c r="I70" s="35">
        <v>1</v>
      </c>
      <c r="J70" s="36" t="s">
        <v>734</v>
      </c>
      <c r="K70" s="36" t="s">
        <v>735</v>
      </c>
      <c r="L70" s="36" t="s">
        <v>736</v>
      </c>
      <c r="M70" s="37"/>
      <c r="N70" s="43">
        <v>64.01</v>
      </c>
      <c r="O70" s="37">
        <v>3</v>
      </c>
      <c r="P70" s="37"/>
      <c r="Q70" s="47" t="s">
        <v>737</v>
      </c>
      <c r="R70" s="12" t="s">
        <v>658</v>
      </c>
      <c r="S70" s="48" t="s">
        <v>432</v>
      </c>
      <c r="T70" s="49" t="s">
        <v>433</v>
      </c>
      <c r="U70" s="14"/>
      <c r="V70" s="47"/>
      <c r="W70" s="49" t="str">
        <f>VLOOKUP(G70,[1]Sheet3!A:O,15,0)</f>
        <v> 
18107186450</v>
      </c>
      <c r="X70" s="37"/>
      <c r="Y70" s="47"/>
    </row>
    <row r="71" s="9" customFormat="1" ht="33" customHeight="1" spans="1:25">
      <c r="A71" s="12">
        <v>70</v>
      </c>
      <c r="B71" s="56" t="s">
        <v>141</v>
      </c>
      <c r="C71" s="56" t="s">
        <v>142</v>
      </c>
      <c r="D71" s="27" t="s">
        <v>143</v>
      </c>
      <c r="E71" s="27" t="s">
        <v>144</v>
      </c>
      <c r="F71" s="28" t="s">
        <v>147</v>
      </c>
      <c r="G71" s="29" t="s">
        <v>148</v>
      </c>
      <c r="H71" s="16" t="s">
        <v>426</v>
      </c>
      <c r="I71" s="35">
        <v>1</v>
      </c>
      <c r="J71" s="36" t="s">
        <v>738</v>
      </c>
      <c r="K71" s="36" t="s">
        <v>435</v>
      </c>
      <c r="L71" s="36" t="s">
        <v>739</v>
      </c>
      <c r="M71" s="37"/>
      <c r="N71" s="44">
        <v>66.9033333333333</v>
      </c>
      <c r="O71" s="37">
        <v>1</v>
      </c>
      <c r="P71" s="37"/>
      <c r="Q71" s="54" t="s">
        <v>740</v>
      </c>
      <c r="R71" s="26" t="s">
        <v>581</v>
      </c>
      <c r="S71" s="26" t="s">
        <v>432</v>
      </c>
      <c r="T71" s="54" t="s">
        <v>433</v>
      </c>
      <c r="U71" s="28"/>
      <c r="V71" s="54"/>
      <c r="W71" s="54" t="str">
        <f>VLOOKUP(G71,[1]Sheet3!A:O,15,0)</f>
        <v> 
15171057680</v>
      </c>
      <c r="X71" s="37"/>
      <c r="Y71" s="54"/>
    </row>
    <row r="72" s="7" customFormat="1" ht="33" customHeight="1" spans="1:25">
      <c r="A72" s="12">
        <v>71</v>
      </c>
      <c r="B72" s="55" t="s">
        <v>141</v>
      </c>
      <c r="C72" s="55" t="s">
        <v>142</v>
      </c>
      <c r="D72" s="13" t="s">
        <v>143</v>
      </c>
      <c r="E72" s="13" t="s">
        <v>144</v>
      </c>
      <c r="F72" s="14" t="s">
        <v>145</v>
      </c>
      <c r="G72" s="15" t="s">
        <v>146</v>
      </c>
      <c r="H72" s="16" t="s">
        <v>426</v>
      </c>
      <c r="I72" s="35">
        <v>1</v>
      </c>
      <c r="J72" s="36" t="s">
        <v>741</v>
      </c>
      <c r="K72" s="36" t="s">
        <v>578</v>
      </c>
      <c r="L72" s="36" t="s">
        <v>742</v>
      </c>
      <c r="M72" s="37"/>
      <c r="N72" s="43">
        <v>64.89</v>
      </c>
      <c r="O72" s="37">
        <v>2</v>
      </c>
      <c r="P72" s="37"/>
      <c r="Q72" s="47" t="s">
        <v>594</v>
      </c>
      <c r="R72" s="12" t="s">
        <v>453</v>
      </c>
      <c r="S72" s="48" t="s">
        <v>432</v>
      </c>
      <c r="T72" s="49" t="s">
        <v>433</v>
      </c>
      <c r="U72" s="14"/>
      <c r="V72" s="47"/>
      <c r="W72" s="49" t="str">
        <f>VLOOKUP(G72,[1]Sheet3!A:O,15,0)</f>
        <v> 
13277914945</v>
      </c>
      <c r="X72" s="37"/>
      <c r="Y72" s="47"/>
    </row>
    <row r="73" s="7" customFormat="1" ht="33" customHeight="1" spans="1:25">
      <c r="A73" s="12">
        <v>72</v>
      </c>
      <c r="B73" s="55" t="s">
        <v>141</v>
      </c>
      <c r="C73" s="55" t="s">
        <v>142</v>
      </c>
      <c r="D73" s="13" t="s">
        <v>143</v>
      </c>
      <c r="E73" s="13" t="s">
        <v>144</v>
      </c>
      <c r="F73" s="14" t="s">
        <v>149</v>
      </c>
      <c r="G73" s="15" t="s">
        <v>150</v>
      </c>
      <c r="H73" s="16" t="s">
        <v>426</v>
      </c>
      <c r="I73" s="35">
        <v>1</v>
      </c>
      <c r="J73" s="36" t="s">
        <v>743</v>
      </c>
      <c r="K73" s="36" t="s">
        <v>744</v>
      </c>
      <c r="L73" s="36" t="s">
        <v>745</v>
      </c>
      <c r="M73" s="37"/>
      <c r="N73" s="43">
        <v>53.4433333333333</v>
      </c>
      <c r="O73" s="37">
        <v>3</v>
      </c>
      <c r="P73" s="37"/>
      <c r="Q73" s="47" t="s">
        <v>746</v>
      </c>
      <c r="R73" s="12" t="s">
        <v>581</v>
      </c>
      <c r="S73" s="48" t="s">
        <v>432</v>
      </c>
      <c r="T73" s="49" t="s">
        <v>555</v>
      </c>
      <c r="U73" s="14"/>
      <c r="V73" s="47"/>
      <c r="W73" s="49" t="str">
        <f>VLOOKUP(G73,[1]Sheet3!A:O,15,0)</f>
        <v> 
19172426500</v>
      </c>
      <c r="X73" s="37"/>
      <c r="Y73" s="47"/>
    </row>
    <row r="74" s="7" customFormat="1" ht="33" customHeight="1" spans="1:25">
      <c r="A74" s="12">
        <v>73</v>
      </c>
      <c r="B74" s="55" t="s">
        <v>151</v>
      </c>
      <c r="C74" s="55" t="s">
        <v>152</v>
      </c>
      <c r="D74" s="13" t="s">
        <v>153</v>
      </c>
      <c r="E74" s="13" t="s">
        <v>154</v>
      </c>
      <c r="F74" s="14" t="s">
        <v>155</v>
      </c>
      <c r="G74" s="15" t="s">
        <v>156</v>
      </c>
      <c r="H74" s="16" t="s">
        <v>426</v>
      </c>
      <c r="I74" s="35">
        <v>1</v>
      </c>
      <c r="J74" s="36" t="s">
        <v>747</v>
      </c>
      <c r="K74" s="36" t="s">
        <v>642</v>
      </c>
      <c r="L74" s="36" t="s">
        <v>748</v>
      </c>
      <c r="M74" s="37"/>
      <c r="N74" s="43">
        <v>66.69</v>
      </c>
      <c r="O74" s="37">
        <v>1</v>
      </c>
      <c r="P74" s="37"/>
      <c r="Q74" s="47" t="s">
        <v>749</v>
      </c>
      <c r="R74" s="12" t="s">
        <v>750</v>
      </c>
      <c r="S74" s="48" t="s">
        <v>432</v>
      </c>
      <c r="T74" s="49" t="s">
        <v>433</v>
      </c>
      <c r="U74" s="14"/>
      <c r="V74" s="47"/>
      <c r="W74" s="49" t="str">
        <f>VLOOKUP(G74,[1]Sheet3!A:O,15,0)</f>
        <v> 
15972420240</v>
      </c>
      <c r="X74" s="37"/>
      <c r="Y74" s="47"/>
    </row>
    <row r="75" s="7" customFormat="1" ht="33" customHeight="1" spans="1:25">
      <c r="A75" s="12">
        <v>74</v>
      </c>
      <c r="B75" s="55" t="s">
        <v>151</v>
      </c>
      <c r="C75" s="55" t="s">
        <v>152</v>
      </c>
      <c r="D75" s="13" t="s">
        <v>153</v>
      </c>
      <c r="E75" s="13" t="s">
        <v>154</v>
      </c>
      <c r="F75" s="14" t="s">
        <v>159</v>
      </c>
      <c r="G75" s="15" t="s">
        <v>160</v>
      </c>
      <c r="H75" s="16" t="s">
        <v>426</v>
      </c>
      <c r="I75" s="35">
        <v>1</v>
      </c>
      <c r="J75" s="36" t="s">
        <v>751</v>
      </c>
      <c r="K75" s="36" t="s">
        <v>752</v>
      </c>
      <c r="L75" s="36" t="s">
        <v>753</v>
      </c>
      <c r="M75" s="37"/>
      <c r="N75" s="43">
        <v>66.4533333333333</v>
      </c>
      <c r="O75" s="37">
        <v>2</v>
      </c>
      <c r="P75" s="37"/>
      <c r="Q75" s="47" t="s">
        <v>754</v>
      </c>
      <c r="R75" s="12" t="s">
        <v>750</v>
      </c>
      <c r="S75" s="48" t="s">
        <v>432</v>
      </c>
      <c r="T75" s="49" t="s">
        <v>433</v>
      </c>
      <c r="U75" s="14"/>
      <c r="V75" s="47"/>
      <c r="W75" s="49" t="str">
        <f>VLOOKUP(G75,[1]Sheet3!A:O,15,0)</f>
        <v> 
13452234838</v>
      </c>
      <c r="X75" s="37"/>
      <c r="Y75" s="47"/>
    </row>
    <row r="76" s="7" customFormat="1" ht="33" customHeight="1" spans="1:25">
      <c r="A76" s="12">
        <v>75</v>
      </c>
      <c r="B76" s="55" t="s">
        <v>151</v>
      </c>
      <c r="C76" s="55" t="s">
        <v>152</v>
      </c>
      <c r="D76" s="13" t="s">
        <v>153</v>
      </c>
      <c r="E76" s="13" t="s">
        <v>154</v>
      </c>
      <c r="F76" s="14" t="s">
        <v>157</v>
      </c>
      <c r="G76" s="15" t="s">
        <v>158</v>
      </c>
      <c r="H76" s="16" t="s">
        <v>426</v>
      </c>
      <c r="I76" s="35">
        <v>1</v>
      </c>
      <c r="J76" s="36" t="s">
        <v>755</v>
      </c>
      <c r="K76" s="36" t="s">
        <v>681</v>
      </c>
      <c r="L76" s="36" t="s">
        <v>756</v>
      </c>
      <c r="M76" s="37"/>
      <c r="N76" s="43">
        <v>65.96</v>
      </c>
      <c r="O76" s="37">
        <v>3</v>
      </c>
      <c r="P76" s="37"/>
      <c r="Q76" s="47" t="s">
        <v>757</v>
      </c>
      <c r="R76" s="12" t="s">
        <v>750</v>
      </c>
      <c r="S76" s="48" t="s">
        <v>432</v>
      </c>
      <c r="T76" s="49" t="s">
        <v>433</v>
      </c>
      <c r="U76" s="14"/>
      <c r="V76" s="47"/>
      <c r="W76" s="49" t="str">
        <f>VLOOKUP(G76,[1]Sheet3!A:O,15,0)</f>
        <v> 
18375636272</v>
      </c>
      <c r="X76" s="37"/>
      <c r="Y76" s="47"/>
    </row>
    <row r="77" s="7" customFormat="1" ht="33" customHeight="1" spans="1:25">
      <c r="A77" s="12">
        <v>76</v>
      </c>
      <c r="B77" s="12" t="s">
        <v>260</v>
      </c>
      <c r="C77" s="13" t="s">
        <v>261</v>
      </c>
      <c r="D77" s="13" t="s">
        <v>262</v>
      </c>
      <c r="E77" s="13" t="s">
        <v>243</v>
      </c>
      <c r="F77" s="14" t="s">
        <v>263</v>
      </c>
      <c r="G77" s="15" t="s">
        <v>264</v>
      </c>
      <c r="H77" s="16" t="s">
        <v>426</v>
      </c>
      <c r="I77" s="35">
        <v>1</v>
      </c>
      <c r="J77" s="36" t="s">
        <v>758</v>
      </c>
      <c r="K77" s="36" t="s">
        <v>759</v>
      </c>
      <c r="L77" s="36" t="s">
        <v>760</v>
      </c>
      <c r="M77" s="37"/>
      <c r="N77" s="43">
        <v>66.78</v>
      </c>
      <c r="O77" s="37">
        <v>1</v>
      </c>
      <c r="P77" s="37"/>
      <c r="Q77" s="47" t="s">
        <v>761</v>
      </c>
      <c r="R77" s="12" t="s">
        <v>762</v>
      </c>
      <c r="S77" s="48" t="s">
        <v>432</v>
      </c>
      <c r="T77" s="49" t="s">
        <v>433</v>
      </c>
      <c r="U77" s="14"/>
      <c r="V77" s="47"/>
      <c r="W77" s="49" t="str">
        <f>VLOOKUP(G77,[1]Sheet3!A:O,15,0)</f>
        <v> 
13636289305</v>
      </c>
      <c r="X77" s="37"/>
      <c r="Y77" s="47"/>
    </row>
    <row r="78" s="7" customFormat="1" ht="33" customHeight="1" spans="1:25">
      <c r="A78" s="12">
        <v>77</v>
      </c>
      <c r="B78" s="12" t="s">
        <v>260</v>
      </c>
      <c r="C78" s="13" t="s">
        <v>261</v>
      </c>
      <c r="D78" s="13" t="s">
        <v>262</v>
      </c>
      <c r="E78" s="13" t="s">
        <v>243</v>
      </c>
      <c r="F78" s="14" t="s">
        <v>267</v>
      </c>
      <c r="G78" s="15" t="s">
        <v>268</v>
      </c>
      <c r="H78" s="16" t="s">
        <v>426</v>
      </c>
      <c r="I78" s="35">
        <v>1</v>
      </c>
      <c r="J78" s="36" t="s">
        <v>763</v>
      </c>
      <c r="K78" s="36" t="s">
        <v>764</v>
      </c>
      <c r="L78" s="36" t="s">
        <v>765</v>
      </c>
      <c r="M78" s="37"/>
      <c r="N78" s="43">
        <v>62.0566666666667</v>
      </c>
      <c r="O78" s="37">
        <v>3</v>
      </c>
      <c r="P78" s="37"/>
      <c r="Q78" s="47" t="s">
        <v>766</v>
      </c>
      <c r="R78" s="12" t="s">
        <v>636</v>
      </c>
      <c r="S78" s="48" t="s">
        <v>432</v>
      </c>
      <c r="T78" s="49" t="s">
        <v>433</v>
      </c>
      <c r="U78" s="14"/>
      <c r="V78" s="47"/>
      <c r="W78" s="49" t="str">
        <f>VLOOKUP(G78,[1]Sheet3!A:O,15,0)</f>
        <v> 
18716384030</v>
      </c>
      <c r="X78" s="37"/>
      <c r="Y78" s="47"/>
    </row>
    <row r="79" s="8" customFormat="1" ht="33" customHeight="1" spans="1:25">
      <c r="A79" s="12">
        <v>78</v>
      </c>
      <c r="B79" s="20" t="s">
        <v>260</v>
      </c>
      <c r="C79" s="21" t="s">
        <v>261</v>
      </c>
      <c r="D79" s="21" t="s">
        <v>262</v>
      </c>
      <c r="E79" s="21" t="s">
        <v>243</v>
      </c>
      <c r="F79" s="17" t="s">
        <v>265</v>
      </c>
      <c r="G79" s="17" t="s">
        <v>266</v>
      </c>
      <c r="H79" s="16" t="s">
        <v>426</v>
      </c>
      <c r="I79" s="35">
        <v>1</v>
      </c>
      <c r="J79" s="17" t="s">
        <v>767</v>
      </c>
      <c r="K79" s="17" t="s">
        <v>768</v>
      </c>
      <c r="L79" s="17" t="s">
        <v>769</v>
      </c>
      <c r="M79" s="17"/>
      <c r="N79" s="43">
        <v>61.47</v>
      </c>
      <c r="O79" s="17">
        <v>4</v>
      </c>
      <c r="P79" s="17" t="s">
        <v>442</v>
      </c>
      <c r="Q79" s="50" t="s">
        <v>725</v>
      </c>
      <c r="R79" s="20" t="s">
        <v>645</v>
      </c>
      <c r="S79" s="48" t="s">
        <v>432</v>
      </c>
      <c r="T79" s="49" t="s">
        <v>433</v>
      </c>
      <c r="U79" s="17"/>
      <c r="V79" s="50"/>
      <c r="W79" s="49" t="str">
        <f>VLOOKUP(G79,[1]Sheet3!A:O,15,0)</f>
        <v> 
13044856266</v>
      </c>
      <c r="X79" s="17" t="s">
        <v>442</v>
      </c>
      <c r="Y79" s="50"/>
    </row>
    <row r="80" s="7" customFormat="1" ht="33" customHeight="1" spans="1:25">
      <c r="A80" s="12">
        <v>79</v>
      </c>
      <c r="B80" s="55" t="s">
        <v>66</v>
      </c>
      <c r="C80" s="55" t="s">
        <v>67</v>
      </c>
      <c r="D80" s="13" t="s">
        <v>68</v>
      </c>
      <c r="E80" s="13" t="s">
        <v>69</v>
      </c>
      <c r="F80" s="14" t="s">
        <v>72</v>
      </c>
      <c r="G80" s="15" t="s">
        <v>73</v>
      </c>
      <c r="H80" s="16" t="s">
        <v>426</v>
      </c>
      <c r="I80" s="35">
        <v>1</v>
      </c>
      <c r="J80" s="36" t="s">
        <v>770</v>
      </c>
      <c r="K80" s="36" t="s">
        <v>771</v>
      </c>
      <c r="L80" s="36" t="s">
        <v>772</v>
      </c>
      <c r="M80" s="37"/>
      <c r="N80" s="43">
        <v>67.3066666666667</v>
      </c>
      <c r="O80" s="37">
        <v>1</v>
      </c>
      <c r="P80" s="37"/>
      <c r="Q80" s="47" t="s">
        <v>482</v>
      </c>
      <c r="R80" s="47" t="s">
        <v>773</v>
      </c>
      <c r="S80" s="48" t="s">
        <v>432</v>
      </c>
      <c r="T80" s="49" t="s">
        <v>433</v>
      </c>
      <c r="U80" s="14"/>
      <c r="V80" s="47"/>
      <c r="W80" s="49" t="str">
        <f>VLOOKUP(G80,[1]Sheet3!A:O,15,0)</f>
        <v> 
18672458893</v>
      </c>
      <c r="X80" s="37"/>
      <c r="Y80" s="47"/>
    </row>
    <row r="81" s="7" customFormat="1" ht="33" customHeight="1" spans="1:25">
      <c r="A81" s="12">
        <v>80</v>
      </c>
      <c r="B81" s="55" t="s">
        <v>66</v>
      </c>
      <c r="C81" s="55" t="s">
        <v>67</v>
      </c>
      <c r="D81" s="13" t="s">
        <v>68</v>
      </c>
      <c r="E81" s="13" t="s">
        <v>69</v>
      </c>
      <c r="F81" s="14" t="s">
        <v>70</v>
      </c>
      <c r="G81" s="15" t="s">
        <v>71</v>
      </c>
      <c r="H81" s="16" t="s">
        <v>426</v>
      </c>
      <c r="I81" s="35">
        <v>1</v>
      </c>
      <c r="J81" s="36" t="s">
        <v>774</v>
      </c>
      <c r="K81" s="36" t="s">
        <v>510</v>
      </c>
      <c r="L81" s="36" t="s">
        <v>775</v>
      </c>
      <c r="M81" s="37"/>
      <c r="N81" s="43">
        <v>64.9966666666667</v>
      </c>
      <c r="O81" s="37">
        <v>2</v>
      </c>
      <c r="P81" s="37"/>
      <c r="Q81" s="47" t="s">
        <v>541</v>
      </c>
      <c r="R81" s="47" t="s">
        <v>776</v>
      </c>
      <c r="S81" s="48" t="s">
        <v>432</v>
      </c>
      <c r="T81" s="49" t="s">
        <v>433</v>
      </c>
      <c r="U81" s="14"/>
      <c r="V81" s="47"/>
      <c r="W81" s="49" t="str">
        <f>VLOOKUP(G81,[1]Sheet3!A:O,15,0)</f>
        <v> 
18271726838</v>
      </c>
      <c r="X81" s="37"/>
      <c r="Y81" s="47"/>
    </row>
    <row r="82" s="7" customFormat="1" ht="33" customHeight="1" spans="1:25">
      <c r="A82" s="12">
        <v>81</v>
      </c>
      <c r="B82" s="55" t="s">
        <v>66</v>
      </c>
      <c r="C82" s="55" t="s">
        <v>67</v>
      </c>
      <c r="D82" s="13" t="s">
        <v>68</v>
      </c>
      <c r="E82" s="13" t="s">
        <v>69</v>
      </c>
      <c r="F82" s="14" t="s">
        <v>74</v>
      </c>
      <c r="G82" s="15" t="s">
        <v>75</v>
      </c>
      <c r="H82" s="16" t="s">
        <v>426</v>
      </c>
      <c r="I82" s="35">
        <v>1</v>
      </c>
      <c r="J82" s="36" t="s">
        <v>777</v>
      </c>
      <c r="K82" s="36" t="s">
        <v>778</v>
      </c>
      <c r="L82" s="36" t="s">
        <v>779</v>
      </c>
      <c r="M82" s="37"/>
      <c r="N82" s="43">
        <v>63.4066666666667</v>
      </c>
      <c r="O82" s="37">
        <v>3</v>
      </c>
      <c r="P82" s="37"/>
      <c r="Q82" s="47" t="s">
        <v>780</v>
      </c>
      <c r="R82" s="47" t="s">
        <v>781</v>
      </c>
      <c r="S82" s="48" t="s">
        <v>432</v>
      </c>
      <c r="T82" s="49" t="s">
        <v>433</v>
      </c>
      <c r="U82" s="14"/>
      <c r="V82" s="47"/>
      <c r="W82" s="49" t="str">
        <f>VLOOKUP(G82,[1]Sheet3!A:O,15,0)</f>
        <v> 
15171930770</v>
      </c>
      <c r="X82" s="37"/>
      <c r="Y82" s="47"/>
    </row>
    <row r="83" s="7" customFormat="1" ht="33" customHeight="1" spans="1:25">
      <c r="A83" s="12">
        <v>82</v>
      </c>
      <c r="B83" s="55" t="s">
        <v>66</v>
      </c>
      <c r="C83" s="55" t="s">
        <v>67</v>
      </c>
      <c r="D83" s="13" t="s">
        <v>302</v>
      </c>
      <c r="E83" s="13" t="s">
        <v>303</v>
      </c>
      <c r="F83" s="14" t="s">
        <v>304</v>
      </c>
      <c r="G83" s="15" t="s">
        <v>305</v>
      </c>
      <c r="H83" s="16" t="s">
        <v>426</v>
      </c>
      <c r="I83" s="35">
        <v>1</v>
      </c>
      <c r="J83" s="36" t="s">
        <v>782</v>
      </c>
      <c r="K83" s="36" t="s">
        <v>783</v>
      </c>
      <c r="L83" s="36" t="s">
        <v>784</v>
      </c>
      <c r="M83" s="37"/>
      <c r="N83" s="43">
        <v>69.9533333333333</v>
      </c>
      <c r="O83" s="37">
        <v>1</v>
      </c>
      <c r="P83" s="37"/>
      <c r="Q83" s="47" t="s">
        <v>785</v>
      </c>
      <c r="R83" s="47" t="s">
        <v>786</v>
      </c>
      <c r="S83" s="48" t="s">
        <v>432</v>
      </c>
      <c r="T83" s="49" t="s">
        <v>433</v>
      </c>
      <c r="U83" s="14"/>
      <c r="V83" s="47"/>
      <c r="W83" s="49" t="str">
        <f>VLOOKUP(G83,[1]Sheet3!A:O,15,0)</f>
        <v> 
18075853803</v>
      </c>
      <c r="X83" s="37"/>
      <c r="Y83" s="47"/>
    </row>
    <row r="84" s="7" customFormat="1" ht="33" customHeight="1" spans="1:25">
      <c r="A84" s="12">
        <v>83</v>
      </c>
      <c r="B84" s="55" t="s">
        <v>66</v>
      </c>
      <c r="C84" s="55" t="s">
        <v>67</v>
      </c>
      <c r="D84" s="13" t="s">
        <v>302</v>
      </c>
      <c r="E84" s="13" t="s">
        <v>303</v>
      </c>
      <c r="F84" s="14" t="s">
        <v>306</v>
      </c>
      <c r="G84" s="15" t="s">
        <v>307</v>
      </c>
      <c r="H84" s="16" t="s">
        <v>426</v>
      </c>
      <c r="I84" s="35">
        <v>1</v>
      </c>
      <c r="J84" s="36" t="s">
        <v>787</v>
      </c>
      <c r="K84" s="36" t="s">
        <v>735</v>
      </c>
      <c r="L84" s="36" t="s">
        <v>788</v>
      </c>
      <c r="M84" s="37"/>
      <c r="N84" s="43">
        <v>66.0633333333333</v>
      </c>
      <c r="O84" s="37">
        <v>2</v>
      </c>
      <c r="P84" s="37"/>
      <c r="Q84" s="47" t="s">
        <v>789</v>
      </c>
      <c r="R84" s="47" t="s">
        <v>790</v>
      </c>
      <c r="S84" s="48" t="s">
        <v>432</v>
      </c>
      <c r="T84" s="49" t="s">
        <v>433</v>
      </c>
      <c r="U84" s="14"/>
      <c r="V84" s="47"/>
      <c r="W84" s="49" t="str">
        <f>VLOOKUP(G84,[1]Sheet3!A:O,15,0)</f>
        <v> 
18972417767</v>
      </c>
      <c r="X84" s="37"/>
      <c r="Y84" s="47"/>
    </row>
    <row r="85" s="7" customFormat="1" ht="33" customHeight="1" spans="1:25">
      <c r="A85" s="12">
        <v>84</v>
      </c>
      <c r="B85" s="55" t="s">
        <v>66</v>
      </c>
      <c r="C85" s="55" t="s">
        <v>67</v>
      </c>
      <c r="D85" s="13" t="s">
        <v>302</v>
      </c>
      <c r="E85" s="13" t="s">
        <v>303</v>
      </c>
      <c r="F85" s="14" t="s">
        <v>308</v>
      </c>
      <c r="G85" s="15" t="s">
        <v>309</v>
      </c>
      <c r="H85" s="16" t="s">
        <v>426</v>
      </c>
      <c r="I85" s="35">
        <v>1</v>
      </c>
      <c r="J85" s="36" t="s">
        <v>791</v>
      </c>
      <c r="K85" s="36" t="s">
        <v>712</v>
      </c>
      <c r="L85" s="36" t="s">
        <v>792</v>
      </c>
      <c r="M85" s="37"/>
      <c r="N85" s="43">
        <v>64.92</v>
      </c>
      <c r="O85" s="37">
        <v>3</v>
      </c>
      <c r="P85" s="37"/>
      <c r="Q85" s="47" t="s">
        <v>793</v>
      </c>
      <c r="R85" s="47" t="s">
        <v>794</v>
      </c>
      <c r="S85" s="48" t="s">
        <v>432</v>
      </c>
      <c r="T85" s="49" t="s">
        <v>433</v>
      </c>
      <c r="U85" s="14"/>
      <c r="V85" s="47"/>
      <c r="W85" s="49" t="str">
        <f>VLOOKUP(G85,[1]Sheet3!A:O,15,0)</f>
        <v> 
13343555593</v>
      </c>
      <c r="X85" s="37"/>
      <c r="Y85" s="47"/>
    </row>
    <row r="86" s="7" customFormat="1" ht="33" customHeight="1" spans="1:25">
      <c r="A86" s="12">
        <v>85</v>
      </c>
      <c r="B86" s="55" t="s">
        <v>375</v>
      </c>
      <c r="C86" s="55" t="s">
        <v>376</v>
      </c>
      <c r="D86" s="13" t="s">
        <v>377</v>
      </c>
      <c r="E86" s="13" t="s">
        <v>378</v>
      </c>
      <c r="F86" s="14" t="s">
        <v>379</v>
      </c>
      <c r="G86" s="15" t="s">
        <v>380</v>
      </c>
      <c r="H86" s="16" t="s">
        <v>426</v>
      </c>
      <c r="I86" s="35">
        <v>1</v>
      </c>
      <c r="J86" s="36" t="s">
        <v>795</v>
      </c>
      <c r="K86" s="36" t="s">
        <v>759</v>
      </c>
      <c r="L86" s="36" t="s">
        <v>796</v>
      </c>
      <c r="M86" s="37"/>
      <c r="N86" s="43">
        <v>68</v>
      </c>
      <c r="O86" s="37">
        <v>1</v>
      </c>
      <c r="P86" s="37"/>
      <c r="Q86" s="47" t="s">
        <v>746</v>
      </c>
      <c r="R86" s="47" t="s">
        <v>649</v>
      </c>
      <c r="S86" s="48" t="s">
        <v>432</v>
      </c>
      <c r="T86" s="49" t="s">
        <v>555</v>
      </c>
      <c r="U86" s="14"/>
      <c r="V86" s="47"/>
      <c r="W86" s="49" t="str">
        <f>VLOOKUP(G86,[1]Sheet3!A:O,15,0)</f>
        <v> 
18623128897</v>
      </c>
      <c r="X86" s="37"/>
      <c r="Y86" s="47"/>
    </row>
    <row r="87" s="7" customFormat="1" ht="33" customHeight="1" spans="1:25">
      <c r="A87" s="12">
        <v>86</v>
      </c>
      <c r="B87" s="55" t="s">
        <v>375</v>
      </c>
      <c r="C87" s="55" t="s">
        <v>376</v>
      </c>
      <c r="D87" s="13" t="s">
        <v>377</v>
      </c>
      <c r="E87" s="13" t="s">
        <v>378</v>
      </c>
      <c r="F87" s="14" t="s">
        <v>383</v>
      </c>
      <c r="G87" s="15" t="s">
        <v>384</v>
      </c>
      <c r="H87" s="16" t="s">
        <v>426</v>
      </c>
      <c r="I87" s="35">
        <v>1</v>
      </c>
      <c r="J87" s="36" t="s">
        <v>797</v>
      </c>
      <c r="K87" s="36" t="s">
        <v>798</v>
      </c>
      <c r="L87" s="36" t="s">
        <v>799</v>
      </c>
      <c r="M87" s="37"/>
      <c r="N87" s="43">
        <v>64.4333333333333</v>
      </c>
      <c r="O87" s="37">
        <v>2</v>
      </c>
      <c r="P87" s="37"/>
      <c r="Q87" s="47" t="s">
        <v>800</v>
      </c>
      <c r="R87" s="47" t="s">
        <v>658</v>
      </c>
      <c r="S87" s="48" t="s">
        <v>432</v>
      </c>
      <c r="T87" s="49" t="s">
        <v>555</v>
      </c>
      <c r="U87" s="14"/>
      <c r="V87" s="47"/>
      <c r="W87" s="49">
        <f>VLOOKUP(G87,[1]Sheet3!A:O,15,0)</f>
        <v>15200764243</v>
      </c>
      <c r="X87" s="37"/>
      <c r="Y87" s="47"/>
    </row>
    <row r="88" s="7" customFormat="1" ht="33" customHeight="1" spans="1:25">
      <c r="A88" s="12">
        <v>87</v>
      </c>
      <c r="B88" s="55" t="s">
        <v>375</v>
      </c>
      <c r="C88" s="55" t="s">
        <v>376</v>
      </c>
      <c r="D88" s="13" t="s">
        <v>377</v>
      </c>
      <c r="E88" s="13" t="s">
        <v>378</v>
      </c>
      <c r="F88" s="14" t="s">
        <v>381</v>
      </c>
      <c r="G88" s="15" t="s">
        <v>382</v>
      </c>
      <c r="H88" s="16" t="s">
        <v>426</v>
      </c>
      <c r="I88" s="35">
        <v>1</v>
      </c>
      <c r="J88" s="36" t="s">
        <v>801</v>
      </c>
      <c r="K88" s="36" t="s">
        <v>802</v>
      </c>
      <c r="L88" s="36" t="s">
        <v>803</v>
      </c>
      <c r="M88" s="37"/>
      <c r="N88" s="43">
        <v>61.03</v>
      </c>
      <c r="O88" s="37">
        <v>3</v>
      </c>
      <c r="P88" s="37"/>
      <c r="Q88" s="47" t="s">
        <v>804</v>
      </c>
      <c r="R88" s="47" t="s">
        <v>658</v>
      </c>
      <c r="S88" s="48" t="s">
        <v>432</v>
      </c>
      <c r="T88" s="49" t="s">
        <v>555</v>
      </c>
      <c r="U88" s="14"/>
      <c r="V88" s="47"/>
      <c r="W88" s="49" t="str">
        <f>VLOOKUP(G88,[1]Sheet3!A:O,15,0)</f>
        <v> 
18574744474</v>
      </c>
      <c r="X88" s="37"/>
      <c r="Y88" s="47"/>
    </row>
    <row r="89" s="7" customFormat="1" ht="33" customHeight="1" spans="1:25">
      <c r="A89" s="12">
        <v>88</v>
      </c>
      <c r="B89" s="55" t="s">
        <v>172</v>
      </c>
      <c r="C89" s="13" t="s">
        <v>173</v>
      </c>
      <c r="D89" s="13" t="s">
        <v>174</v>
      </c>
      <c r="E89" s="13" t="s">
        <v>175</v>
      </c>
      <c r="F89" s="14" t="s">
        <v>178</v>
      </c>
      <c r="G89" s="15" t="s">
        <v>179</v>
      </c>
      <c r="H89" s="16" t="s">
        <v>426</v>
      </c>
      <c r="I89" s="35">
        <v>1</v>
      </c>
      <c r="J89" s="36" t="s">
        <v>805</v>
      </c>
      <c r="K89" s="36" t="s">
        <v>806</v>
      </c>
      <c r="L89" s="36" t="s">
        <v>807</v>
      </c>
      <c r="M89" s="37"/>
      <c r="N89" s="43">
        <v>72.17</v>
      </c>
      <c r="O89" s="37">
        <v>2</v>
      </c>
      <c r="P89" s="37"/>
      <c r="Q89" s="47" t="s">
        <v>717</v>
      </c>
      <c r="R89" s="47" t="s">
        <v>808</v>
      </c>
      <c r="S89" s="48" t="s">
        <v>432</v>
      </c>
      <c r="T89" s="49" t="s">
        <v>433</v>
      </c>
      <c r="U89" s="14"/>
      <c r="V89" s="47"/>
      <c r="W89" s="49">
        <f>VLOOKUP(G89,[1]Sheet3!A:O,15,0)</f>
        <v>18372556575</v>
      </c>
      <c r="X89" s="37"/>
      <c r="Y89" s="47"/>
    </row>
    <row r="90" s="7" customFormat="1" ht="33" customHeight="1" spans="1:25">
      <c r="A90" s="12">
        <v>89</v>
      </c>
      <c r="B90" s="55" t="s">
        <v>172</v>
      </c>
      <c r="C90" s="13" t="s">
        <v>173</v>
      </c>
      <c r="D90" s="13" t="s">
        <v>174</v>
      </c>
      <c r="E90" s="13" t="s">
        <v>175</v>
      </c>
      <c r="F90" s="14" t="s">
        <v>176</v>
      </c>
      <c r="G90" s="15" t="s">
        <v>177</v>
      </c>
      <c r="H90" s="16" t="s">
        <v>426</v>
      </c>
      <c r="I90" s="35">
        <v>1</v>
      </c>
      <c r="J90" s="36" t="s">
        <v>809</v>
      </c>
      <c r="K90" s="36" t="s">
        <v>510</v>
      </c>
      <c r="L90" s="36" t="s">
        <v>810</v>
      </c>
      <c r="M90" s="37"/>
      <c r="N90" s="43">
        <v>71.84</v>
      </c>
      <c r="O90" s="37">
        <v>3</v>
      </c>
      <c r="P90" s="37"/>
      <c r="Q90" s="47" t="s">
        <v>690</v>
      </c>
      <c r="R90" s="47" t="s">
        <v>811</v>
      </c>
      <c r="S90" s="48" t="s">
        <v>432</v>
      </c>
      <c r="T90" s="49" t="s">
        <v>433</v>
      </c>
      <c r="U90" s="14"/>
      <c r="V90" s="47"/>
      <c r="W90" s="49">
        <f>VLOOKUP(G90,[1]Sheet3!A:O,15,0)</f>
        <v>15971719081</v>
      </c>
      <c r="X90" s="37"/>
      <c r="Y90" s="47"/>
    </row>
    <row r="91" s="7" customFormat="1" ht="33" customHeight="1" spans="1:25">
      <c r="A91" s="12">
        <v>90</v>
      </c>
      <c r="B91" s="55" t="s">
        <v>172</v>
      </c>
      <c r="C91" s="21" t="s">
        <v>173</v>
      </c>
      <c r="D91" s="21" t="s">
        <v>174</v>
      </c>
      <c r="E91" s="21" t="s">
        <v>175</v>
      </c>
      <c r="F91" s="25" t="s">
        <v>180</v>
      </c>
      <c r="G91" s="30" t="s">
        <v>181</v>
      </c>
      <c r="H91" s="16" t="s">
        <v>426</v>
      </c>
      <c r="I91" s="35">
        <v>1</v>
      </c>
      <c r="J91" s="45" t="s">
        <v>812</v>
      </c>
      <c r="K91" s="45" t="s">
        <v>813</v>
      </c>
      <c r="L91" s="45" t="s">
        <v>814</v>
      </c>
      <c r="M91" s="17"/>
      <c r="N91" s="43">
        <v>69.14</v>
      </c>
      <c r="O91" s="17">
        <v>4</v>
      </c>
      <c r="P91" s="17" t="s">
        <v>442</v>
      </c>
      <c r="Q91" s="47" t="s">
        <v>815</v>
      </c>
      <c r="R91" s="47" t="s">
        <v>808</v>
      </c>
      <c r="S91" s="48" t="s">
        <v>432</v>
      </c>
      <c r="T91" s="49" t="s">
        <v>433</v>
      </c>
      <c r="U91" s="25"/>
      <c r="V91" s="47"/>
      <c r="W91" s="49">
        <v>15340338817</v>
      </c>
      <c r="X91" s="17" t="s">
        <v>816</v>
      </c>
      <c r="Y91" s="47"/>
    </row>
    <row r="92" s="7" customFormat="1" ht="33" customHeight="1" spans="1:25">
      <c r="A92" s="12">
        <v>91</v>
      </c>
      <c r="B92" s="55" t="s">
        <v>41</v>
      </c>
      <c r="C92" s="13" t="s">
        <v>42</v>
      </c>
      <c r="D92" s="13" t="s">
        <v>43</v>
      </c>
      <c r="E92" s="13" t="s">
        <v>44</v>
      </c>
      <c r="F92" s="14" t="s">
        <v>45</v>
      </c>
      <c r="G92" s="15" t="s">
        <v>46</v>
      </c>
      <c r="H92" s="16" t="s">
        <v>426</v>
      </c>
      <c r="I92" s="35">
        <v>2</v>
      </c>
      <c r="J92" s="36" t="s">
        <v>817</v>
      </c>
      <c r="K92" s="36" t="s">
        <v>490</v>
      </c>
      <c r="L92" s="36" t="s">
        <v>818</v>
      </c>
      <c r="M92" s="37"/>
      <c r="N92" s="43">
        <v>61.9433333333333</v>
      </c>
      <c r="O92" s="37">
        <v>1</v>
      </c>
      <c r="P92" s="37"/>
      <c r="Q92" s="47" t="s">
        <v>819</v>
      </c>
      <c r="R92" s="47" t="s">
        <v>820</v>
      </c>
      <c r="S92" s="48" t="s">
        <v>821</v>
      </c>
      <c r="T92" s="49" t="s">
        <v>555</v>
      </c>
      <c r="U92" s="14"/>
      <c r="V92" s="47"/>
      <c r="W92" s="49" t="str">
        <f>VLOOKUP(G92,[1]Sheet3!A:O,15,0)</f>
        <v> 
13277555168</v>
      </c>
      <c r="X92" s="37"/>
      <c r="Y92" s="47"/>
    </row>
    <row r="93" s="7" customFormat="1" ht="33" customHeight="1" spans="1:25">
      <c r="A93" s="12">
        <v>92</v>
      </c>
      <c r="B93" s="55" t="s">
        <v>41</v>
      </c>
      <c r="C93" s="13" t="s">
        <v>42</v>
      </c>
      <c r="D93" s="13" t="s">
        <v>43</v>
      </c>
      <c r="E93" s="13" t="s">
        <v>44</v>
      </c>
      <c r="F93" s="14" t="s">
        <v>47</v>
      </c>
      <c r="G93" s="15" t="s">
        <v>48</v>
      </c>
      <c r="H93" s="16" t="s">
        <v>426</v>
      </c>
      <c r="I93" s="35">
        <v>2</v>
      </c>
      <c r="J93" s="36" t="s">
        <v>822</v>
      </c>
      <c r="K93" s="36" t="s">
        <v>539</v>
      </c>
      <c r="L93" s="36" t="s">
        <v>823</v>
      </c>
      <c r="M93" s="37"/>
      <c r="N93" s="43">
        <v>61.61</v>
      </c>
      <c r="O93" s="37">
        <v>2</v>
      </c>
      <c r="P93" s="37"/>
      <c r="Q93" s="47" t="s">
        <v>553</v>
      </c>
      <c r="R93" s="47" t="s">
        <v>824</v>
      </c>
      <c r="S93" s="48" t="s">
        <v>821</v>
      </c>
      <c r="T93" s="49" t="s">
        <v>555</v>
      </c>
      <c r="U93" s="14"/>
      <c r="V93" s="47"/>
      <c r="W93" s="49" t="str">
        <f>VLOOKUP(G93,[1]Sheet3!A:O,15,0)</f>
        <v> 
15272237551</v>
      </c>
      <c r="X93" s="37"/>
      <c r="Y93" s="47"/>
    </row>
    <row r="94" s="7" customFormat="1" ht="33" customHeight="1" spans="1:25">
      <c r="A94" s="12">
        <v>93</v>
      </c>
      <c r="B94" s="55" t="s">
        <v>41</v>
      </c>
      <c r="C94" s="55" t="s">
        <v>42</v>
      </c>
      <c r="D94" s="13" t="s">
        <v>43</v>
      </c>
      <c r="E94" s="13" t="s">
        <v>44</v>
      </c>
      <c r="F94" s="14" t="s">
        <v>53</v>
      </c>
      <c r="G94" s="15" t="s">
        <v>54</v>
      </c>
      <c r="H94" s="16" t="s">
        <v>426</v>
      </c>
      <c r="I94" s="35">
        <v>2</v>
      </c>
      <c r="J94" s="36" t="s">
        <v>825</v>
      </c>
      <c r="K94" s="36" t="s">
        <v>557</v>
      </c>
      <c r="L94" s="36" t="s">
        <v>826</v>
      </c>
      <c r="M94" s="37"/>
      <c r="N94" s="43">
        <v>61.0866666666667</v>
      </c>
      <c r="O94" s="37">
        <v>3</v>
      </c>
      <c r="P94" s="37"/>
      <c r="Q94" s="47" t="s">
        <v>827</v>
      </c>
      <c r="R94" s="47" t="s">
        <v>567</v>
      </c>
      <c r="S94" s="48" t="s">
        <v>821</v>
      </c>
      <c r="T94" s="49" t="s">
        <v>555</v>
      </c>
      <c r="U94" s="14"/>
      <c r="V94" s="47"/>
      <c r="W94" s="49">
        <f>VLOOKUP(G94,[1]Sheet3!A:O,15,0)</f>
        <v>17774325061</v>
      </c>
      <c r="X94" s="37"/>
      <c r="Y94" s="47"/>
    </row>
    <row r="95" s="7" customFormat="1" ht="33" customHeight="1" spans="1:25">
      <c r="A95" s="12">
        <v>94</v>
      </c>
      <c r="B95" s="55" t="s">
        <v>41</v>
      </c>
      <c r="C95" s="55" t="s">
        <v>42</v>
      </c>
      <c r="D95" s="13" t="s">
        <v>43</v>
      </c>
      <c r="E95" s="13" t="s">
        <v>44</v>
      </c>
      <c r="F95" s="14" t="s">
        <v>51</v>
      </c>
      <c r="G95" s="15" t="s">
        <v>52</v>
      </c>
      <c r="H95" s="16" t="s">
        <v>426</v>
      </c>
      <c r="I95" s="35">
        <v>1</v>
      </c>
      <c r="J95" s="36" t="s">
        <v>828</v>
      </c>
      <c r="K95" s="36" t="s">
        <v>601</v>
      </c>
      <c r="L95" s="36" t="s">
        <v>829</v>
      </c>
      <c r="M95" s="37"/>
      <c r="N95" s="43">
        <v>59.6566666666667</v>
      </c>
      <c r="O95" s="37">
        <v>4</v>
      </c>
      <c r="P95" s="37"/>
      <c r="Q95" s="47" t="s">
        <v>830</v>
      </c>
      <c r="R95" s="47" t="s">
        <v>645</v>
      </c>
      <c r="S95" s="48" t="s">
        <v>432</v>
      </c>
      <c r="T95" s="49" t="s">
        <v>555</v>
      </c>
      <c r="U95" s="14"/>
      <c r="V95" s="47"/>
      <c r="W95" s="49" t="str">
        <f>VLOOKUP(G95,[1]Sheet3!A:O,15,0)</f>
        <v> 
13469969301</v>
      </c>
      <c r="X95" s="37"/>
      <c r="Y95" s="47"/>
    </row>
    <row r="96" s="7" customFormat="1" ht="33" customHeight="1" spans="1:25">
      <c r="A96" s="12">
        <v>95</v>
      </c>
      <c r="B96" s="55" t="s">
        <v>41</v>
      </c>
      <c r="C96" s="55" t="s">
        <v>42</v>
      </c>
      <c r="D96" s="13" t="s">
        <v>43</v>
      </c>
      <c r="E96" s="13" t="s">
        <v>44</v>
      </c>
      <c r="F96" s="14" t="s">
        <v>55</v>
      </c>
      <c r="G96" s="15" t="s">
        <v>56</v>
      </c>
      <c r="H96" s="16" t="s">
        <v>426</v>
      </c>
      <c r="I96" s="35">
        <v>2</v>
      </c>
      <c r="J96" s="36" t="s">
        <v>831</v>
      </c>
      <c r="K96" s="36" t="s">
        <v>832</v>
      </c>
      <c r="L96" s="36" t="s">
        <v>833</v>
      </c>
      <c r="M96" s="37"/>
      <c r="N96" s="43">
        <v>59.5</v>
      </c>
      <c r="O96" s="37">
        <v>5</v>
      </c>
      <c r="P96" s="37"/>
      <c r="Q96" s="47" t="s">
        <v>834</v>
      </c>
      <c r="R96" s="47" t="s">
        <v>835</v>
      </c>
      <c r="S96" s="48" t="s">
        <v>821</v>
      </c>
      <c r="T96" s="49" t="s">
        <v>555</v>
      </c>
      <c r="U96" s="14"/>
      <c r="V96" s="47"/>
      <c r="W96" s="49" t="str">
        <f>VLOOKUP(G96,[1]Sheet3!A:O,15,0)</f>
        <v> 
17354468459</v>
      </c>
      <c r="X96" s="37"/>
      <c r="Y96" s="47"/>
    </row>
    <row r="97" s="7" customFormat="1" ht="33" customHeight="1" spans="1:25">
      <c r="A97" s="12">
        <v>96</v>
      </c>
      <c r="B97" s="55" t="s">
        <v>41</v>
      </c>
      <c r="C97" s="55" t="s">
        <v>42</v>
      </c>
      <c r="D97" s="13" t="s">
        <v>43</v>
      </c>
      <c r="E97" s="13" t="s">
        <v>44</v>
      </c>
      <c r="F97" s="14" t="s">
        <v>49</v>
      </c>
      <c r="G97" s="15" t="s">
        <v>50</v>
      </c>
      <c r="H97" s="16" t="s">
        <v>426</v>
      </c>
      <c r="I97" s="35">
        <v>2</v>
      </c>
      <c r="J97" s="36" t="s">
        <v>836</v>
      </c>
      <c r="K97" s="36" t="s">
        <v>837</v>
      </c>
      <c r="L97" s="36" t="s">
        <v>838</v>
      </c>
      <c r="M97" s="37"/>
      <c r="N97" s="43">
        <v>58.7233333333333</v>
      </c>
      <c r="O97" s="37">
        <v>6</v>
      </c>
      <c r="P97" s="37"/>
      <c r="Q97" s="47" t="s">
        <v>800</v>
      </c>
      <c r="R97" s="47" t="s">
        <v>839</v>
      </c>
      <c r="S97" s="48" t="s">
        <v>821</v>
      </c>
      <c r="T97" s="49" t="s">
        <v>555</v>
      </c>
      <c r="U97" s="14"/>
      <c r="V97" s="47"/>
      <c r="W97" s="49">
        <f>VLOOKUP(G97,[1]Sheet3!A:O,15,0)</f>
        <v>18271718804</v>
      </c>
      <c r="X97" s="37"/>
      <c r="Y97" s="47"/>
    </row>
    <row r="98" s="7" customFormat="1" ht="33" customHeight="1" spans="1:25">
      <c r="A98" s="12">
        <v>97</v>
      </c>
      <c r="B98" s="55" t="s">
        <v>41</v>
      </c>
      <c r="C98" s="55" t="s">
        <v>42</v>
      </c>
      <c r="D98" s="13" t="s">
        <v>269</v>
      </c>
      <c r="E98" s="13" t="s">
        <v>243</v>
      </c>
      <c r="F98" s="14" t="s">
        <v>270</v>
      </c>
      <c r="G98" s="15" t="s">
        <v>271</v>
      </c>
      <c r="H98" s="16" t="s">
        <v>426</v>
      </c>
      <c r="I98" s="35">
        <v>1</v>
      </c>
      <c r="J98" s="36" t="s">
        <v>840</v>
      </c>
      <c r="K98" s="36" t="s">
        <v>440</v>
      </c>
      <c r="L98" s="36" t="s">
        <v>841</v>
      </c>
      <c r="M98" s="37"/>
      <c r="N98" s="43">
        <v>70.0366666666667</v>
      </c>
      <c r="O98" s="37">
        <v>1</v>
      </c>
      <c r="P98" s="37"/>
      <c r="Q98" s="47" t="s">
        <v>842</v>
      </c>
      <c r="R98" s="47" t="s">
        <v>623</v>
      </c>
      <c r="S98" s="48" t="s">
        <v>432</v>
      </c>
      <c r="T98" s="49" t="s">
        <v>433</v>
      </c>
      <c r="U98" s="14"/>
      <c r="V98" s="47"/>
      <c r="W98" s="49">
        <f>VLOOKUP(G98,[1]Sheet3!A:O,15,0)</f>
        <v>15172924943</v>
      </c>
      <c r="X98" s="37"/>
      <c r="Y98" s="47"/>
    </row>
    <row r="99" s="7" customFormat="1" ht="33" customHeight="1" spans="1:25">
      <c r="A99" s="12">
        <v>98</v>
      </c>
      <c r="B99" s="55" t="s">
        <v>41</v>
      </c>
      <c r="C99" s="55" t="s">
        <v>42</v>
      </c>
      <c r="D99" s="13" t="s">
        <v>269</v>
      </c>
      <c r="E99" s="13" t="s">
        <v>243</v>
      </c>
      <c r="F99" s="14" t="s">
        <v>274</v>
      </c>
      <c r="G99" s="15" t="s">
        <v>275</v>
      </c>
      <c r="H99" s="16" t="s">
        <v>426</v>
      </c>
      <c r="I99" s="35">
        <v>1</v>
      </c>
      <c r="J99" s="36" t="s">
        <v>843</v>
      </c>
      <c r="K99" s="36" t="s">
        <v>844</v>
      </c>
      <c r="L99" s="36" t="s">
        <v>845</v>
      </c>
      <c r="M99" s="37"/>
      <c r="N99" s="43">
        <v>65.91</v>
      </c>
      <c r="O99" s="37">
        <v>2</v>
      </c>
      <c r="P99" s="37"/>
      <c r="Q99" s="47" t="s">
        <v>846</v>
      </c>
      <c r="R99" s="47" t="s">
        <v>847</v>
      </c>
      <c r="S99" s="48" t="s">
        <v>432</v>
      </c>
      <c r="T99" s="49" t="s">
        <v>433</v>
      </c>
      <c r="U99" s="14"/>
      <c r="V99" s="47"/>
      <c r="W99" s="49">
        <f>VLOOKUP(G99,[1]Sheet3!A:O,15,0)</f>
        <v>13227470575</v>
      </c>
      <c r="X99" s="37"/>
      <c r="Y99" s="47"/>
    </row>
    <row r="100" s="7" customFormat="1" ht="33" customHeight="1" spans="1:25">
      <c r="A100" s="12">
        <v>99</v>
      </c>
      <c r="B100" s="55" t="s">
        <v>41</v>
      </c>
      <c r="C100" s="55" t="s">
        <v>42</v>
      </c>
      <c r="D100" s="13" t="s">
        <v>269</v>
      </c>
      <c r="E100" s="13" t="s">
        <v>243</v>
      </c>
      <c r="F100" s="14" t="s">
        <v>272</v>
      </c>
      <c r="G100" s="15" t="s">
        <v>273</v>
      </c>
      <c r="H100" s="16" t="s">
        <v>426</v>
      </c>
      <c r="I100" s="35">
        <v>1</v>
      </c>
      <c r="J100" s="36" t="s">
        <v>848</v>
      </c>
      <c r="K100" s="36" t="s">
        <v>849</v>
      </c>
      <c r="L100" s="36" t="s">
        <v>850</v>
      </c>
      <c r="M100" s="37"/>
      <c r="N100" s="43">
        <v>63.63</v>
      </c>
      <c r="O100" s="37">
        <v>3</v>
      </c>
      <c r="P100" s="37"/>
      <c r="Q100" s="47" t="s">
        <v>851</v>
      </c>
      <c r="R100" s="47" t="s">
        <v>852</v>
      </c>
      <c r="S100" s="48" t="s">
        <v>432</v>
      </c>
      <c r="T100" s="49" t="s">
        <v>433</v>
      </c>
      <c r="U100" s="14"/>
      <c r="V100" s="47"/>
      <c r="W100" s="49">
        <f>VLOOKUP(G100,[1]Sheet3!A:O,15,0)</f>
        <v>15274374527</v>
      </c>
      <c r="X100" s="37"/>
      <c r="Y100" s="47"/>
    </row>
    <row r="101" s="7" customFormat="1" ht="33" customHeight="1" spans="1:25">
      <c r="A101" s="12">
        <v>100</v>
      </c>
      <c r="B101" s="55" t="s">
        <v>41</v>
      </c>
      <c r="C101" s="55" t="s">
        <v>320</v>
      </c>
      <c r="D101" s="13" t="s">
        <v>321</v>
      </c>
      <c r="E101" s="13" t="s">
        <v>322</v>
      </c>
      <c r="F101" s="102" t="s">
        <v>323</v>
      </c>
      <c r="G101" s="15" t="s">
        <v>324</v>
      </c>
      <c r="H101" s="16" t="s">
        <v>426</v>
      </c>
      <c r="I101" s="35">
        <v>1</v>
      </c>
      <c r="J101" s="36" t="s">
        <v>853</v>
      </c>
      <c r="K101" s="36" t="s">
        <v>510</v>
      </c>
      <c r="L101" s="36" t="s">
        <v>854</v>
      </c>
      <c r="M101" s="37"/>
      <c r="N101" s="43">
        <v>69.4833333333333</v>
      </c>
      <c r="O101" s="37">
        <v>1</v>
      </c>
      <c r="P101" s="37"/>
      <c r="Q101" s="47" t="s">
        <v>570</v>
      </c>
      <c r="R101" s="47" t="s">
        <v>855</v>
      </c>
      <c r="S101" s="48" t="s">
        <v>432</v>
      </c>
      <c r="T101" s="49" t="s">
        <v>433</v>
      </c>
      <c r="U101" s="14"/>
      <c r="V101" s="47"/>
      <c r="W101" s="49">
        <f>VLOOKUP(G101,[1]Sheet3!A:O,15,0)</f>
        <v>13277568254</v>
      </c>
      <c r="X101" s="37"/>
      <c r="Y101" s="47"/>
    </row>
    <row r="102" s="7" customFormat="1" ht="33" customHeight="1" spans="1:25">
      <c r="A102" s="12">
        <v>101</v>
      </c>
      <c r="B102" s="55" t="s">
        <v>41</v>
      </c>
      <c r="C102" s="55" t="s">
        <v>320</v>
      </c>
      <c r="D102" s="13" t="s">
        <v>321</v>
      </c>
      <c r="E102" s="13" t="s">
        <v>322</v>
      </c>
      <c r="F102" s="14" t="s">
        <v>328</v>
      </c>
      <c r="G102" s="15" t="s">
        <v>329</v>
      </c>
      <c r="H102" s="16" t="s">
        <v>426</v>
      </c>
      <c r="I102" s="35">
        <v>1</v>
      </c>
      <c r="J102" s="36" t="s">
        <v>856</v>
      </c>
      <c r="K102" s="36" t="s">
        <v>480</v>
      </c>
      <c r="L102" s="36" t="s">
        <v>857</v>
      </c>
      <c r="M102" s="37"/>
      <c r="N102" s="43">
        <v>67.7133333333333</v>
      </c>
      <c r="O102" s="37">
        <v>3</v>
      </c>
      <c r="P102" s="37"/>
      <c r="Q102" s="47" t="s">
        <v>858</v>
      </c>
      <c r="R102" s="47" t="s">
        <v>855</v>
      </c>
      <c r="S102" s="48" t="s">
        <v>432</v>
      </c>
      <c r="T102" s="49" t="s">
        <v>433</v>
      </c>
      <c r="U102" s="14"/>
      <c r="V102" s="47"/>
      <c r="W102" s="49">
        <f>VLOOKUP(G102,[1]Sheet3!A:O,15,0)</f>
        <v>19823659149</v>
      </c>
      <c r="X102" s="37"/>
      <c r="Y102" s="47"/>
    </row>
    <row r="103" s="8" customFormat="1" ht="33" customHeight="1" spans="1:25">
      <c r="A103" s="12">
        <v>102</v>
      </c>
      <c r="B103" s="53" t="s">
        <v>41</v>
      </c>
      <c r="C103" s="53" t="s">
        <v>320</v>
      </c>
      <c r="D103" s="100" t="s">
        <v>321</v>
      </c>
      <c r="E103" s="21" t="s">
        <v>325</v>
      </c>
      <c r="F103" s="101" t="s">
        <v>859</v>
      </c>
      <c r="G103" s="17" t="s">
        <v>327</v>
      </c>
      <c r="H103" s="23" t="s">
        <v>501</v>
      </c>
      <c r="I103" s="41">
        <v>1</v>
      </c>
      <c r="J103" s="22" t="s">
        <v>860</v>
      </c>
      <c r="K103" s="22" t="s">
        <v>520</v>
      </c>
      <c r="L103" s="22" t="s">
        <v>861</v>
      </c>
      <c r="M103" s="17"/>
      <c r="N103" s="42">
        <v>67.4866666666667</v>
      </c>
      <c r="O103" s="22">
        <v>4</v>
      </c>
      <c r="P103" s="17" t="s">
        <v>442</v>
      </c>
      <c r="Q103" s="50" t="s">
        <v>862</v>
      </c>
      <c r="R103" s="50" t="s">
        <v>855</v>
      </c>
      <c r="S103" s="20" t="s">
        <v>576</v>
      </c>
      <c r="T103" s="50" t="s">
        <v>433</v>
      </c>
      <c r="U103" s="25"/>
      <c r="V103" s="50"/>
      <c r="W103" s="50">
        <v>15223945384</v>
      </c>
      <c r="X103" s="17"/>
      <c r="Y103" s="50"/>
    </row>
    <row r="104" s="7" customFormat="1" ht="33" customHeight="1" spans="1:25">
      <c r="A104" s="12">
        <v>103</v>
      </c>
      <c r="B104" s="55" t="s">
        <v>385</v>
      </c>
      <c r="C104" s="55" t="s">
        <v>386</v>
      </c>
      <c r="D104" s="13" t="s">
        <v>387</v>
      </c>
      <c r="E104" s="13" t="s">
        <v>388</v>
      </c>
      <c r="F104" s="14" t="s">
        <v>389</v>
      </c>
      <c r="G104" s="15" t="s">
        <v>390</v>
      </c>
      <c r="H104" s="16" t="s">
        <v>426</v>
      </c>
      <c r="I104" s="35">
        <v>1</v>
      </c>
      <c r="J104" s="36" t="s">
        <v>863</v>
      </c>
      <c r="K104" s="36" t="s">
        <v>864</v>
      </c>
      <c r="L104" s="36" t="s">
        <v>865</v>
      </c>
      <c r="M104" s="37"/>
      <c r="N104" s="43">
        <v>64.8533333333333</v>
      </c>
      <c r="O104" s="37">
        <v>1</v>
      </c>
      <c r="P104" s="37"/>
      <c r="Q104" s="47" t="s">
        <v>482</v>
      </c>
      <c r="R104" s="47" t="s">
        <v>649</v>
      </c>
      <c r="S104" s="48" t="s">
        <v>432</v>
      </c>
      <c r="T104" s="49" t="s">
        <v>433</v>
      </c>
      <c r="U104" s="14"/>
      <c r="V104" s="47"/>
      <c r="W104" s="49" t="str">
        <f>VLOOKUP(G104,[1]Sheet3!A:O,15,0)</f>
        <v> 
15172865263</v>
      </c>
      <c r="X104" s="37"/>
      <c r="Y104" s="47"/>
    </row>
    <row r="105" s="7" customFormat="1" ht="33" customHeight="1" spans="1:25">
      <c r="A105" s="12">
        <v>104</v>
      </c>
      <c r="B105" s="47" t="s">
        <v>385</v>
      </c>
      <c r="C105" s="13" t="s">
        <v>386</v>
      </c>
      <c r="D105" s="13" t="s">
        <v>387</v>
      </c>
      <c r="E105" s="13" t="s">
        <v>388</v>
      </c>
      <c r="F105" s="14" t="s">
        <v>393</v>
      </c>
      <c r="G105" s="15" t="s">
        <v>394</v>
      </c>
      <c r="H105" s="16" t="s">
        <v>426</v>
      </c>
      <c r="I105" s="35">
        <v>1</v>
      </c>
      <c r="J105" s="36" t="s">
        <v>866</v>
      </c>
      <c r="K105" s="36" t="s">
        <v>764</v>
      </c>
      <c r="L105" s="36" t="s">
        <v>867</v>
      </c>
      <c r="M105" s="37"/>
      <c r="N105" s="43">
        <v>56.5466666666667</v>
      </c>
      <c r="O105" s="37">
        <v>3</v>
      </c>
      <c r="P105" s="37"/>
      <c r="Q105" s="47" t="s">
        <v>570</v>
      </c>
      <c r="R105" s="47" t="s">
        <v>649</v>
      </c>
      <c r="S105" s="48" t="s">
        <v>432</v>
      </c>
      <c r="T105" s="49" t="s">
        <v>433</v>
      </c>
      <c r="U105" s="14"/>
      <c r="V105" s="47"/>
      <c r="W105" s="49">
        <f>VLOOKUP(G105,[1]Sheet3!A:O,15,0)</f>
        <v>13385239415</v>
      </c>
      <c r="X105" s="37"/>
      <c r="Y105" s="47"/>
    </row>
    <row r="106" s="8" customFormat="1" ht="33" customHeight="1" spans="1:25">
      <c r="A106" s="12">
        <v>105</v>
      </c>
      <c r="B106" s="50" t="s">
        <v>385</v>
      </c>
      <c r="C106" s="21" t="s">
        <v>386</v>
      </c>
      <c r="D106" s="21" t="s">
        <v>387</v>
      </c>
      <c r="E106" s="21" t="s">
        <v>388</v>
      </c>
      <c r="F106" s="17" t="s">
        <v>391</v>
      </c>
      <c r="G106" s="17" t="s">
        <v>392</v>
      </c>
      <c r="H106" s="16" t="s">
        <v>426</v>
      </c>
      <c r="I106" s="35">
        <v>1</v>
      </c>
      <c r="J106" s="17" t="s">
        <v>868</v>
      </c>
      <c r="K106" s="17" t="s">
        <v>869</v>
      </c>
      <c r="L106" s="17" t="s">
        <v>870</v>
      </c>
      <c r="M106" s="17"/>
      <c r="N106" s="43">
        <v>55.12</v>
      </c>
      <c r="O106" s="17">
        <v>4</v>
      </c>
      <c r="P106" s="17" t="s">
        <v>442</v>
      </c>
      <c r="Q106" s="50" t="s">
        <v>871</v>
      </c>
      <c r="R106" s="50" t="s">
        <v>658</v>
      </c>
      <c r="S106" s="48" t="s">
        <v>432</v>
      </c>
      <c r="T106" s="49" t="s">
        <v>433</v>
      </c>
      <c r="U106" s="25"/>
      <c r="V106" s="50"/>
      <c r="W106" s="49" t="s">
        <v>872</v>
      </c>
      <c r="X106" s="17" t="s">
        <v>442</v>
      </c>
      <c r="Y106" s="50"/>
    </row>
    <row r="107" s="7" customFormat="1" ht="33" customHeight="1" spans="1:25">
      <c r="A107" s="12">
        <v>106</v>
      </c>
      <c r="B107" s="13" t="s">
        <v>310</v>
      </c>
      <c r="C107" s="13" t="s">
        <v>311</v>
      </c>
      <c r="D107" s="13" t="s">
        <v>312</v>
      </c>
      <c r="E107" s="13" t="s">
        <v>313</v>
      </c>
      <c r="F107" s="14" t="s">
        <v>314</v>
      </c>
      <c r="G107" s="15" t="s">
        <v>315</v>
      </c>
      <c r="H107" s="16" t="s">
        <v>426</v>
      </c>
      <c r="I107" s="35">
        <v>1</v>
      </c>
      <c r="J107" s="36" t="s">
        <v>873</v>
      </c>
      <c r="K107" s="36" t="s">
        <v>692</v>
      </c>
      <c r="L107" s="36" t="s">
        <v>739</v>
      </c>
      <c r="M107" s="37"/>
      <c r="N107" s="43">
        <v>66.9033333333333</v>
      </c>
      <c r="O107" s="37">
        <v>1</v>
      </c>
      <c r="P107" s="37"/>
      <c r="Q107" s="47" t="s">
        <v>874</v>
      </c>
      <c r="R107" s="47" t="s">
        <v>875</v>
      </c>
      <c r="S107" s="48" t="s">
        <v>432</v>
      </c>
      <c r="T107" s="49" t="s">
        <v>433</v>
      </c>
      <c r="U107" s="14"/>
      <c r="V107" s="47"/>
      <c r="W107" s="49" t="str">
        <f>VLOOKUP(G107,[1]Sheet3!A:O,15,0)</f>
        <v> 
15123474405</v>
      </c>
      <c r="X107" s="37"/>
      <c r="Y107" s="47"/>
    </row>
    <row r="108" s="7" customFormat="1" ht="33" customHeight="1" spans="1:25">
      <c r="A108" s="12">
        <v>107</v>
      </c>
      <c r="B108" s="13" t="s">
        <v>310</v>
      </c>
      <c r="C108" s="55" t="s">
        <v>311</v>
      </c>
      <c r="D108" s="13" t="s">
        <v>312</v>
      </c>
      <c r="E108" s="13" t="s">
        <v>313</v>
      </c>
      <c r="F108" s="14" t="s">
        <v>318</v>
      </c>
      <c r="G108" s="15" t="s">
        <v>319</v>
      </c>
      <c r="H108" s="16" t="s">
        <v>426</v>
      </c>
      <c r="I108" s="35">
        <v>1</v>
      </c>
      <c r="J108" s="36" t="s">
        <v>876</v>
      </c>
      <c r="K108" s="36" t="s">
        <v>877</v>
      </c>
      <c r="L108" s="36" t="s">
        <v>878</v>
      </c>
      <c r="M108" s="37"/>
      <c r="N108" s="43">
        <v>64.9833333333333</v>
      </c>
      <c r="O108" s="37">
        <v>2</v>
      </c>
      <c r="P108" s="37"/>
      <c r="Q108" s="47" t="s">
        <v>690</v>
      </c>
      <c r="R108" s="47" t="s">
        <v>879</v>
      </c>
      <c r="S108" s="48" t="s">
        <v>432</v>
      </c>
      <c r="T108" s="49" t="s">
        <v>433</v>
      </c>
      <c r="U108" s="14"/>
      <c r="V108" s="47"/>
      <c r="W108" s="49" t="str">
        <f>VLOOKUP(G108,[1]Sheet3!A:O,15,0)</f>
        <v> 
15171114405</v>
      </c>
      <c r="X108" s="37"/>
      <c r="Y108" s="47"/>
    </row>
    <row r="109" s="7" customFormat="1" ht="33" customHeight="1" spans="1:25">
      <c r="A109" s="12">
        <v>108</v>
      </c>
      <c r="B109" s="55" t="s">
        <v>310</v>
      </c>
      <c r="C109" s="55" t="s">
        <v>311</v>
      </c>
      <c r="D109" s="13" t="s">
        <v>312</v>
      </c>
      <c r="E109" s="13" t="s">
        <v>313</v>
      </c>
      <c r="F109" s="14" t="s">
        <v>316</v>
      </c>
      <c r="G109" s="15" t="s">
        <v>317</v>
      </c>
      <c r="H109" s="16" t="s">
        <v>426</v>
      </c>
      <c r="I109" s="35">
        <v>1</v>
      </c>
      <c r="J109" s="36" t="s">
        <v>880</v>
      </c>
      <c r="K109" s="36" t="s">
        <v>881</v>
      </c>
      <c r="L109" s="36" t="s">
        <v>882</v>
      </c>
      <c r="M109" s="37"/>
      <c r="N109" s="43">
        <v>64.3966666666667</v>
      </c>
      <c r="O109" s="37">
        <v>3</v>
      </c>
      <c r="P109" s="37"/>
      <c r="Q109" s="47" t="s">
        <v>545</v>
      </c>
      <c r="R109" s="47" t="s">
        <v>883</v>
      </c>
      <c r="S109" s="48" t="s">
        <v>432</v>
      </c>
      <c r="T109" s="49" t="s">
        <v>433</v>
      </c>
      <c r="U109" s="14"/>
      <c r="V109" s="47"/>
      <c r="W109" s="49">
        <v>13329812625</v>
      </c>
      <c r="X109" s="37"/>
      <c r="Y109" s="47"/>
    </row>
    <row r="110" s="7" customFormat="1" ht="33" customHeight="1" spans="1:25">
      <c r="A110" s="12">
        <v>109</v>
      </c>
      <c r="B110" s="55" t="s">
        <v>117</v>
      </c>
      <c r="C110" s="55" t="s">
        <v>118</v>
      </c>
      <c r="D110" s="13" t="s">
        <v>395</v>
      </c>
      <c r="E110" s="13" t="s">
        <v>396</v>
      </c>
      <c r="F110" s="14" t="s">
        <v>397</v>
      </c>
      <c r="G110" s="15" t="s">
        <v>398</v>
      </c>
      <c r="H110" s="16" t="s">
        <v>426</v>
      </c>
      <c r="I110" s="35">
        <v>2</v>
      </c>
      <c r="J110" s="36" t="s">
        <v>884</v>
      </c>
      <c r="K110" s="36" t="s">
        <v>885</v>
      </c>
      <c r="L110" s="36" t="s">
        <v>886</v>
      </c>
      <c r="M110" s="37"/>
      <c r="N110" s="43">
        <v>73.4033333333333</v>
      </c>
      <c r="O110" s="37">
        <v>1</v>
      </c>
      <c r="P110" s="37"/>
      <c r="Q110" s="47" t="s">
        <v>887</v>
      </c>
      <c r="R110" s="47" t="s">
        <v>658</v>
      </c>
      <c r="S110" s="48" t="s">
        <v>432</v>
      </c>
      <c r="T110" s="49" t="s">
        <v>433</v>
      </c>
      <c r="U110" s="14"/>
      <c r="V110" s="47"/>
      <c r="W110" s="49" t="str">
        <f>VLOOKUP(G110,[1]Sheet3!A:O,15,0)</f>
        <v> 
17771657162</v>
      </c>
      <c r="X110" s="37"/>
      <c r="Y110" s="47"/>
    </row>
    <row r="111" s="7" customFormat="1" ht="33" customHeight="1" spans="1:25">
      <c r="A111" s="12">
        <v>110</v>
      </c>
      <c r="B111" s="55" t="s">
        <v>117</v>
      </c>
      <c r="C111" s="55" t="s">
        <v>118</v>
      </c>
      <c r="D111" s="13" t="s">
        <v>395</v>
      </c>
      <c r="E111" s="13" t="s">
        <v>396</v>
      </c>
      <c r="F111" s="14" t="s">
        <v>399</v>
      </c>
      <c r="G111" s="15" t="s">
        <v>400</v>
      </c>
      <c r="H111" s="16" t="s">
        <v>426</v>
      </c>
      <c r="I111" s="35">
        <v>2</v>
      </c>
      <c r="J111" s="36" t="s">
        <v>888</v>
      </c>
      <c r="K111" s="36" t="s">
        <v>692</v>
      </c>
      <c r="L111" s="36" t="s">
        <v>889</v>
      </c>
      <c r="M111" s="37"/>
      <c r="N111" s="43">
        <v>69.6933333333333</v>
      </c>
      <c r="O111" s="37">
        <v>2</v>
      </c>
      <c r="P111" s="37"/>
      <c r="Q111" s="47" t="s">
        <v>890</v>
      </c>
      <c r="R111" s="47" t="s">
        <v>658</v>
      </c>
      <c r="S111" s="48" t="s">
        <v>432</v>
      </c>
      <c r="T111" s="49" t="s">
        <v>433</v>
      </c>
      <c r="U111" s="14"/>
      <c r="V111" s="47"/>
      <c r="W111" s="49" t="str">
        <f>VLOOKUP(G111,[1]Sheet3!A:O,15,0)</f>
        <v> 
17671208134</v>
      </c>
      <c r="X111" s="37"/>
      <c r="Y111" s="47"/>
    </row>
    <row r="112" s="7" customFormat="1" ht="33" customHeight="1" spans="1:25">
      <c r="A112" s="12">
        <v>111</v>
      </c>
      <c r="B112" s="55" t="s">
        <v>117</v>
      </c>
      <c r="C112" s="55" t="s">
        <v>118</v>
      </c>
      <c r="D112" s="13" t="s">
        <v>395</v>
      </c>
      <c r="E112" s="13" t="s">
        <v>396</v>
      </c>
      <c r="F112" s="14" t="s">
        <v>401</v>
      </c>
      <c r="G112" s="15" t="s">
        <v>402</v>
      </c>
      <c r="H112" s="16" t="s">
        <v>426</v>
      </c>
      <c r="I112" s="35">
        <v>2</v>
      </c>
      <c r="J112" s="36" t="s">
        <v>891</v>
      </c>
      <c r="K112" s="36" t="s">
        <v>768</v>
      </c>
      <c r="L112" s="36" t="s">
        <v>892</v>
      </c>
      <c r="M112" s="37"/>
      <c r="N112" s="43">
        <v>65.7166666666667</v>
      </c>
      <c r="O112" s="37">
        <v>3</v>
      </c>
      <c r="P112" s="37"/>
      <c r="Q112" s="47" t="s">
        <v>594</v>
      </c>
      <c r="R112" s="47" t="s">
        <v>658</v>
      </c>
      <c r="S112" s="48" t="s">
        <v>432</v>
      </c>
      <c r="T112" s="49" t="s">
        <v>433</v>
      </c>
      <c r="U112" s="14"/>
      <c r="V112" s="47"/>
      <c r="W112" s="49" t="str">
        <f>VLOOKUP(G112,[1]Sheet3!A:O,15,0)</f>
        <v> 
15172820855</v>
      </c>
      <c r="X112" s="37"/>
      <c r="Y112" s="47"/>
    </row>
    <row r="113" s="9" customFormat="1" ht="33" customHeight="1" spans="1:25">
      <c r="A113" s="12">
        <v>112</v>
      </c>
      <c r="B113" s="56" t="s">
        <v>117</v>
      </c>
      <c r="C113" s="56" t="s">
        <v>118</v>
      </c>
      <c r="D113" s="27" t="s">
        <v>395</v>
      </c>
      <c r="E113" s="27" t="s">
        <v>396</v>
      </c>
      <c r="F113" s="28" t="s">
        <v>407</v>
      </c>
      <c r="G113" s="29" t="s">
        <v>408</v>
      </c>
      <c r="H113" s="16" t="s">
        <v>426</v>
      </c>
      <c r="I113" s="35">
        <v>2</v>
      </c>
      <c r="J113" s="36" t="s">
        <v>893</v>
      </c>
      <c r="K113" s="36" t="s">
        <v>894</v>
      </c>
      <c r="L113" s="36" t="s">
        <v>895</v>
      </c>
      <c r="M113" s="37"/>
      <c r="N113" s="44">
        <v>63.5</v>
      </c>
      <c r="O113" s="37">
        <v>4</v>
      </c>
      <c r="P113" s="37"/>
      <c r="Q113" s="54" t="s">
        <v>896</v>
      </c>
      <c r="R113" s="54" t="s">
        <v>658</v>
      </c>
      <c r="S113" s="26" t="s">
        <v>432</v>
      </c>
      <c r="T113" s="54" t="s">
        <v>433</v>
      </c>
      <c r="U113" s="28"/>
      <c r="V113" s="54"/>
      <c r="W113" s="54" t="str">
        <f>VLOOKUP(G113,[1]Sheet3!A:O,15,0)</f>
        <v> 
16602771667</v>
      </c>
      <c r="X113" s="37"/>
      <c r="Y113" s="54"/>
    </row>
    <row r="114" s="7" customFormat="1" ht="33" customHeight="1" spans="1:25">
      <c r="A114" s="12">
        <v>113</v>
      </c>
      <c r="B114" s="55" t="s">
        <v>117</v>
      </c>
      <c r="C114" s="55" t="s">
        <v>118</v>
      </c>
      <c r="D114" s="13" t="s">
        <v>395</v>
      </c>
      <c r="E114" s="13" t="s">
        <v>396</v>
      </c>
      <c r="F114" s="14" t="s">
        <v>403</v>
      </c>
      <c r="G114" s="15" t="s">
        <v>404</v>
      </c>
      <c r="H114" s="16" t="s">
        <v>426</v>
      </c>
      <c r="I114" s="35">
        <v>2</v>
      </c>
      <c r="J114" s="36" t="s">
        <v>474</v>
      </c>
      <c r="K114" s="36" t="s">
        <v>897</v>
      </c>
      <c r="L114" s="36" t="s">
        <v>898</v>
      </c>
      <c r="M114" s="37"/>
      <c r="N114" s="43">
        <v>61.5566666666667</v>
      </c>
      <c r="O114" s="37">
        <v>6</v>
      </c>
      <c r="P114" s="37"/>
      <c r="Q114" s="47" t="s">
        <v>570</v>
      </c>
      <c r="R114" s="47" t="s">
        <v>658</v>
      </c>
      <c r="S114" s="48" t="s">
        <v>432</v>
      </c>
      <c r="T114" s="49" t="s">
        <v>433</v>
      </c>
      <c r="U114" s="14"/>
      <c r="V114" s="47"/>
      <c r="W114" s="49" t="str">
        <f>VLOOKUP(G114,[1]Sheet3!A:O,15,0)</f>
        <v> 
13264939780</v>
      </c>
      <c r="X114" s="37"/>
      <c r="Y114" s="47"/>
    </row>
    <row r="115" s="8" customFormat="1" ht="33" customHeight="1" spans="1:25">
      <c r="A115" s="12">
        <v>114</v>
      </c>
      <c r="B115" s="53" t="s">
        <v>117</v>
      </c>
      <c r="C115" s="53" t="s">
        <v>118</v>
      </c>
      <c r="D115" s="100" t="s">
        <v>395</v>
      </c>
      <c r="E115" s="21" t="s">
        <v>396</v>
      </c>
      <c r="F115" s="101" t="s">
        <v>899</v>
      </c>
      <c r="G115" s="17" t="s">
        <v>406</v>
      </c>
      <c r="H115" s="23" t="s">
        <v>501</v>
      </c>
      <c r="I115" s="41">
        <v>2</v>
      </c>
      <c r="J115" s="22" t="s">
        <v>900</v>
      </c>
      <c r="K115" s="22" t="s">
        <v>480</v>
      </c>
      <c r="L115" s="22" t="s">
        <v>901</v>
      </c>
      <c r="M115" s="17"/>
      <c r="N115" s="42">
        <v>57.9766666666667</v>
      </c>
      <c r="O115" s="22">
        <v>8</v>
      </c>
      <c r="P115" s="17" t="s">
        <v>442</v>
      </c>
      <c r="Q115" s="50" t="s">
        <v>545</v>
      </c>
      <c r="R115" s="50" t="s">
        <v>658</v>
      </c>
      <c r="S115" s="20" t="s">
        <v>576</v>
      </c>
      <c r="T115" s="50" t="s">
        <v>433</v>
      </c>
      <c r="U115" s="25"/>
      <c r="V115" s="50"/>
      <c r="W115" s="58">
        <v>15071843704</v>
      </c>
      <c r="X115" s="17"/>
      <c r="Y115" s="50"/>
    </row>
    <row r="116" s="7" customFormat="1" ht="33" customHeight="1" spans="1:25">
      <c r="A116" s="12">
        <v>115</v>
      </c>
      <c r="B116" s="55" t="s">
        <v>117</v>
      </c>
      <c r="C116" s="55" t="s">
        <v>118</v>
      </c>
      <c r="D116" s="13" t="s">
        <v>119</v>
      </c>
      <c r="E116" s="13" t="s">
        <v>120</v>
      </c>
      <c r="F116" s="14" t="s">
        <v>125</v>
      </c>
      <c r="G116" s="15" t="s">
        <v>126</v>
      </c>
      <c r="H116" s="16" t="s">
        <v>426</v>
      </c>
      <c r="I116" s="35">
        <v>2</v>
      </c>
      <c r="J116" s="36" t="s">
        <v>902</v>
      </c>
      <c r="K116" s="36" t="s">
        <v>510</v>
      </c>
      <c r="L116" s="36" t="s">
        <v>903</v>
      </c>
      <c r="M116" s="37"/>
      <c r="N116" s="43">
        <v>67.4533333333333</v>
      </c>
      <c r="O116" s="37">
        <v>2</v>
      </c>
      <c r="P116" s="37"/>
      <c r="Q116" s="47" t="s">
        <v>904</v>
      </c>
      <c r="R116" s="47" t="s">
        <v>905</v>
      </c>
      <c r="S116" s="48" t="s">
        <v>432</v>
      </c>
      <c r="T116" s="49" t="s">
        <v>433</v>
      </c>
      <c r="U116" s="14"/>
      <c r="V116" s="47"/>
      <c r="W116" s="49" t="str">
        <f>VLOOKUP(G116,[1]Sheet3!A:O,15,0)</f>
        <v> 
13217286730</v>
      </c>
      <c r="X116" s="37"/>
      <c r="Y116" s="47"/>
    </row>
    <row r="117" s="7" customFormat="1" ht="33" customHeight="1" spans="1:25">
      <c r="A117" s="12">
        <v>116</v>
      </c>
      <c r="B117" s="55" t="s">
        <v>117</v>
      </c>
      <c r="C117" s="55" t="s">
        <v>118</v>
      </c>
      <c r="D117" s="13" t="s">
        <v>119</v>
      </c>
      <c r="E117" s="13" t="s">
        <v>120</v>
      </c>
      <c r="F117" s="14" t="s">
        <v>123</v>
      </c>
      <c r="G117" s="15" t="s">
        <v>124</v>
      </c>
      <c r="H117" s="16" t="s">
        <v>426</v>
      </c>
      <c r="I117" s="35">
        <v>2</v>
      </c>
      <c r="J117" s="36" t="s">
        <v>906</v>
      </c>
      <c r="K117" s="36" t="s">
        <v>503</v>
      </c>
      <c r="L117" s="36" t="s">
        <v>907</v>
      </c>
      <c r="M117" s="37"/>
      <c r="N117" s="43">
        <v>64.8133333333333</v>
      </c>
      <c r="O117" s="37">
        <v>4</v>
      </c>
      <c r="P117" s="37"/>
      <c r="Q117" s="47" t="s">
        <v>722</v>
      </c>
      <c r="R117" s="47" t="s">
        <v>575</v>
      </c>
      <c r="S117" s="48" t="s">
        <v>432</v>
      </c>
      <c r="T117" s="49" t="s">
        <v>433</v>
      </c>
      <c r="U117" s="14"/>
      <c r="V117" s="47"/>
      <c r="W117" s="49" t="str">
        <f>VLOOKUP(G117,[1]Sheet3!A:O,15,0)</f>
        <v> 
15071723223</v>
      </c>
      <c r="X117" s="37"/>
      <c r="Y117" s="47"/>
    </row>
    <row r="118" s="7" customFormat="1" ht="33" customHeight="1" spans="1:25">
      <c r="A118" s="12">
        <v>117</v>
      </c>
      <c r="B118" s="55" t="s">
        <v>117</v>
      </c>
      <c r="C118" s="55" t="s">
        <v>118</v>
      </c>
      <c r="D118" s="13" t="s">
        <v>119</v>
      </c>
      <c r="E118" s="13" t="s">
        <v>120</v>
      </c>
      <c r="F118" s="14" t="s">
        <v>121</v>
      </c>
      <c r="G118" s="15" t="s">
        <v>122</v>
      </c>
      <c r="H118" s="16" t="s">
        <v>426</v>
      </c>
      <c r="I118" s="35">
        <v>2</v>
      </c>
      <c r="J118" s="36" t="s">
        <v>908</v>
      </c>
      <c r="K118" s="36" t="s">
        <v>520</v>
      </c>
      <c r="L118" s="36" t="s">
        <v>909</v>
      </c>
      <c r="M118" s="37"/>
      <c r="N118" s="43">
        <v>64.39</v>
      </c>
      <c r="O118" s="37">
        <v>5</v>
      </c>
      <c r="P118" s="37"/>
      <c r="Q118" s="47" t="s">
        <v>910</v>
      </c>
      <c r="R118" s="47" t="s">
        <v>911</v>
      </c>
      <c r="S118" s="48" t="s">
        <v>432</v>
      </c>
      <c r="T118" s="49" t="s">
        <v>433</v>
      </c>
      <c r="U118" s="14"/>
      <c r="V118" s="47"/>
      <c r="W118" s="49" t="str">
        <f>VLOOKUP(G118,[1]Sheet3!A:O,15,0)</f>
        <v> 
18868525607</v>
      </c>
      <c r="X118" s="37"/>
      <c r="Y118" s="47"/>
    </row>
    <row r="119" s="7" customFormat="1" ht="33" customHeight="1" spans="1:25">
      <c r="A119" s="12">
        <v>118</v>
      </c>
      <c r="B119" s="55" t="s">
        <v>117</v>
      </c>
      <c r="C119" s="55" t="s">
        <v>118</v>
      </c>
      <c r="D119" s="13" t="s">
        <v>119</v>
      </c>
      <c r="E119" s="13" t="s">
        <v>120</v>
      </c>
      <c r="F119" s="14" t="s">
        <v>131</v>
      </c>
      <c r="G119" s="15" t="s">
        <v>132</v>
      </c>
      <c r="H119" s="16" t="s">
        <v>426</v>
      </c>
      <c r="I119" s="35">
        <v>2</v>
      </c>
      <c r="J119" s="36" t="s">
        <v>912</v>
      </c>
      <c r="K119" s="36" t="s">
        <v>660</v>
      </c>
      <c r="L119" s="36" t="s">
        <v>913</v>
      </c>
      <c r="M119" s="37"/>
      <c r="N119" s="43">
        <v>64.0366666666667</v>
      </c>
      <c r="O119" s="37">
        <v>6</v>
      </c>
      <c r="P119" s="37"/>
      <c r="Q119" s="47" t="s">
        <v>914</v>
      </c>
      <c r="R119" s="47" t="s">
        <v>911</v>
      </c>
      <c r="S119" s="48" t="s">
        <v>432</v>
      </c>
      <c r="T119" s="49" t="s">
        <v>433</v>
      </c>
      <c r="U119" s="14"/>
      <c r="V119" s="47"/>
      <c r="W119" s="49" t="str">
        <f>VLOOKUP(G119,[1]Sheet3!A:O,15,0)</f>
        <v> 
19145063709</v>
      </c>
      <c r="X119" s="37"/>
      <c r="Y119" s="47"/>
    </row>
    <row r="120" s="7" customFormat="1" ht="33" customHeight="1" spans="1:25">
      <c r="A120" s="12">
        <v>119</v>
      </c>
      <c r="B120" s="55" t="s">
        <v>117</v>
      </c>
      <c r="C120" s="57" t="s">
        <v>118</v>
      </c>
      <c r="D120" s="21" t="s">
        <v>119</v>
      </c>
      <c r="E120" s="21" t="s">
        <v>120</v>
      </c>
      <c r="F120" s="17" t="s">
        <v>127</v>
      </c>
      <c r="G120" s="17" t="s">
        <v>128</v>
      </c>
      <c r="H120" s="16" t="s">
        <v>426</v>
      </c>
      <c r="I120" s="35">
        <v>2</v>
      </c>
      <c r="J120" s="17" t="s">
        <v>915</v>
      </c>
      <c r="K120" s="17" t="s">
        <v>708</v>
      </c>
      <c r="L120" s="17" t="s">
        <v>916</v>
      </c>
      <c r="M120" s="17"/>
      <c r="N120" s="43">
        <v>63.82</v>
      </c>
      <c r="O120" s="17">
        <v>7</v>
      </c>
      <c r="P120" s="17" t="s">
        <v>442</v>
      </c>
      <c r="Q120" s="47" t="s">
        <v>917</v>
      </c>
      <c r="R120" s="47" t="s">
        <v>499</v>
      </c>
      <c r="S120" s="48" t="s">
        <v>432</v>
      </c>
      <c r="T120" s="49" t="s">
        <v>433</v>
      </c>
      <c r="U120" s="17"/>
      <c r="V120" s="47"/>
      <c r="W120" s="49" t="s">
        <v>918</v>
      </c>
      <c r="X120" s="17" t="s">
        <v>442</v>
      </c>
      <c r="Y120" s="47"/>
    </row>
    <row r="121" s="8" customFormat="1" ht="33" customHeight="1" spans="1:25">
      <c r="A121" s="12">
        <v>120</v>
      </c>
      <c r="B121" s="53" t="s">
        <v>117</v>
      </c>
      <c r="C121" s="53" t="s">
        <v>118</v>
      </c>
      <c r="D121" s="21" t="s">
        <v>119</v>
      </c>
      <c r="E121" s="21" t="s">
        <v>120</v>
      </c>
      <c r="F121" s="22" t="s">
        <v>129</v>
      </c>
      <c r="G121" s="22" t="s">
        <v>130</v>
      </c>
      <c r="H121" s="23"/>
      <c r="I121" s="41"/>
      <c r="J121" s="22" t="s">
        <v>919</v>
      </c>
      <c r="K121" s="22" t="s">
        <v>578</v>
      </c>
      <c r="L121" s="22" t="s">
        <v>920</v>
      </c>
      <c r="M121" s="17"/>
      <c r="N121" s="42">
        <v>63.0366666666667</v>
      </c>
      <c r="O121" s="22">
        <v>9</v>
      </c>
      <c r="P121" s="17" t="s">
        <v>442</v>
      </c>
      <c r="Q121" s="50" t="s">
        <v>725</v>
      </c>
      <c r="R121" s="50" t="s">
        <v>875</v>
      </c>
      <c r="S121" s="48" t="s">
        <v>576</v>
      </c>
      <c r="T121" s="49" t="s">
        <v>433</v>
      </c>
      <c r="U121" s="25"/>
      <c r="V121" s="50"/>
      <c r="W121" s="53" t="s">
        <v>921</v>
      </c>
      <c r="X121" s="17"/>
      <c r="Y121" s="50"/>
    </row>
    <row r="122" s="7" customFormat="1" ht="33" customHeight="1" spans="1:25">
      <c r="A122" s="12">
        <v>121</v>
      </c>
      <c r="B122" s="55" t="s">
        <v>87</v>
      </c>
      <c r="C122" s="13" t="s">
        <v>88</v>
      </c>
      <c r="D122" s="13" t="s">
        <v>89</v>
      </c>
      <c r="E122" s="13" t="s">
        <v>34</v>
      </c>
      <c r="F122" s="14" t="s">
        <v>90</v>
      </c>
      <c r="G122" s="15" t="s">
        <v>91</v>
      </c>
      <c r="H122" s="16" t="s">
        <v>426</v>
      </c>
      <c r="I122" s="35">
        <v>1</v>
      </c>
      <c r="J122" s="36" t="s">
        <v>922</v>
      </c>
      <c r="K122" s="36" t="s">
        <v>923</v>
      </c>
      <c r="L122" s="36" t="s">
        <v>924</v>
      </c>
      <c r="M122" s="37"/>
      <c r="N122" s="43">
        <v>69.8033333333333</v>
      </c>
      <c r="O122" s="37">
        <v>1</v>
      </c>
      <c r="P122" s="37"/>
      <c r="Q122" s="47" t="s">
        <v>566</v>
      </c>
      <c r="R122" s="47" t="s">
        <v>808</v>
      </c>
      <c r="S122" s="48" t="s">
        <v>432</v>
      </c>
      <c r="T122" s="49" t="s">
        <v>433</v>
      </c>
      <c r="U122" s="14"/>
      <c r="V122" s="47"/>
      <c r="W122" s="49" t="str">
        <f>VLOOKUP(G122,[1]Sheet3!A:O,15,0)</f>
        <v> 
17771752743</v>
      </c>
      <c r="X122" s="37"/>
      <c r="Y122" s="47"/>
    </row>
    <row r="123" s="7" customFormat="1" ht="33" customHeight="1" spans="1:25">
      <c r="A123" s="12">
        <v>122</v>
      </c>
      <c r="B123" s="55" t="s">
        <v>87</v>
      </c>
      <c r="C123" s="13" t="s">
        <v>88</v>
      </c>
      <c r="D123" s="13" t="s">
        <v>89</v>
      </c>
      <c r="E123" s="13" t="s">
        <v>34</v>
      </c>
      <c r="F123" s="14" t="s">
        <v>92</v>
      </c>
      <c r="G123" s="15" t="s">
        <v>93</v>
      </c>
      <c r="H123" s="16" t="s">
        <v>426</v>
      </c>
      <c r="I123" s="35">
        <v>1</v>
      </c>
      <c r="J123" s="36" t="s">
        <v>925</v>
      </c>
      <c r="K123" s="36" t="s">
        <v>926</v>
      </c>
      <c r="L123" s="36" t="s">
        <v>927</v>
      </c>
      <c r="M123" s="37"/>
      <c r="N123" s="43">
        <v>69.72</v>
      </c>
      <c r="O123" s="37">
        <v>2</v>
      </c>
      <c r="P123" s="37"/>
      <c r="Q123" s="47" t="s">
        <v>928</v>
      </c>
      <c r="R123" s="47" t="s">
        <v>929</v>
      </c>
      <c r="S123" s="48" t="s">
        <v>432</v>
      </c>
      <c r="T123" s="49" t="s">
        <v>433</v>
      </c>
      <c r="U123" s="14"/>
      <c r="V123" s="47"/>
      <c r="W123" s="49">
        <f>VLOOKUP(G123,[1]Sheet3!A:O,15,0)</f>
        <v>15071895382</v>
      </c>
      <c r="X123" s="37"/>
      <c r="Y123" s="47"/>
    </row>
    <row r="124" s="7" customFormat="1" ht="33" customHeight="1" spans="1:25">
      <c r="A124" s="12">
        <v>123</v>
      </c>
      <c r="B124" s="55" t="s">
        <v>87</v>
      </c>
      <c r="C124" s="18" t="s">
        <v>88</v>
      </c>
      <c r="D124" s="18" t="s">
        <v>89</v>
      </c>
      <c r="E124" s="18" t="s">
        <v>34</v>
      </c>
      <c r="F124" s="32" t="s">
        <v>94</v>
      </c>
      <c r="G124" s="33" t="s">
        <v>95</v>
      </c>
      <c r="H124" s="16" t="s">
        <v>426</v>
      </c>
      <c r="I124" s="35">
        <v>1</v>
      </c>
      <c r="J124" s="46" t="s">
        <v>930</v>
      </c>
      <c r="K124" s="46" t="s">
        <v>601</v>
      </c>
      <c r="L124" s="46" t="s">
        <v>931</v>
      </c>
      <c r="M124" s="19"/>
      <c r="N124" s="43">
        <v>60.1433333333333</v>
      </c>
      <c r="O124" s="19">
        <v>5</v>
      </c>
      <c r="P124" s="19" t="s">
        <v>442</v>
      </c>
      <c r="Q124" s="47" t="s">
        <v>482</v>
      </c>
      <c r="R124" s="47" t="s">
        <v>595</v>
      </c>
      <c r="S124" s="48" t="s">
        <v>432</v>
      </c>
      <c r="T124" s="49" t="s">
        <v>433</v>
      </c>
      <c r="U124" s="32"/>
      <c r="V124" s="47"/>
      <c r="W124" s="49" t="s">
        <v>932</v>
      </c>
      <c r="X124" s="19" t="s">
        <v>442</v>
      </c>
      <c r="Y124" s="47"/>
    </row>
    <row r="125" s="7" customFormat="1" ht="33" customHeight="1" spans="1:25">
      <c r="A125" s="12">
        <v>124</v>
      </c>
      <c r="B125" s="55" t="s">
        <v>182</v>
      </c>
      <c r="C125" s="55" t="s">
        <v>183</v>
      </c>
      <c r="D125" s="13" t="s">
        <v>184</v>
      </c>
      <c r="E125" s="13" t="s">
        <v>185</v>
      </c>
      <c r="F125" s="14" t="s">
        <v>186</v>
      </c>
      <c r="G125" s="15" t="s">
        <v>187</v>
      </c>
      <c r="H125" s="16" t="s">
        <v>426</v>
      </c>
      <c r="I125" s="35">
        <v>1</v>
      </c>
      <c r="J125" s="36" t="s">
        <v>933</v>
      </c>
      <c r="K125" s="36" t="s">
        <v>485</v>
      </c>
      <c r="L125" s="36" t="s">
        <v>934</v>
      </c>
      <c r="M125" s="37"/>
      <c r="N125" s="43">
        <v>72.2166666666667</v>
      </c>
      <c r="O125" s="37">
        <v>1</v>
      </c>
      <c r="P125" s="37"/>
      <c r="Q125" s="47" t="s">
        <v>935</v>
      </c>
      <c r="R125" s="47" t="s">
        <v>936</v>
      </c>
      <c r="S125" s="48" t="s">
        <v>507</v>
      </c>
      <c r="T125" s="49" t="s">
        <v>495</v>
      </c>
      <c r="U125" s="14"/>
      <c r="V125" s="47"/>
      <c r="W125" s="49" t="str">
        <f>VLOOKUP(G125,[1]Sheet3!A:O,15,0)</f>
        <v> 
15072451053</v>
      </c>
      <c r="X125" s="37"/>
      <c r="Y125" s="47"/>
    </row>
    <row r="126" s="7" customFormat="1" ht="33" customHeight="1" spans="1:25">
      <c r="A126" s="12">
        <v>125</v>
      </c>
      <c r="B126" s="55" t="s">
        <v>182</v>
      </c>
      <c r="C126" s="55" t="s">
        <v>183</v>
      </c>
      <c r="D126" s="13" t="s">
        <v>184</v>
      </c>
      <c r="E126" s="13" t="s">
        <v>185</v>
      </c>
      <c r="F126" s="14" t="s">
        <v>188</v>
      </c>
      <c r="G126" s="15" t="s">
        <v>189</v>
      </c>
      <c r="H126" s="16" t="s">
        <v>426</v>
      </c>
      <c r="I126" s="35">
        <v>1</v>
      </c>
      <c r="J126" s="36" t="s">
        <v>937</v>
      </c>
      <c r="K126" s="36" t="s">
        <v>534</v>
      </c>
      <c r="L126" s="36" t="s">
        <v>938</v>
      </c>
      <c r="M126" s="37"/>
      <c r="N126" s="43">
        <v>65.5233333333333</v>
      </c>
      <c r="O126" s="37">
        <v>2</v>
      </c>
      <c r="P126" s="37"/>
      <c r="Q126" s="47" t="s">
        <v>939</v>
      </c>
      <c r="R126" s="47" t="s">
        <v>940</v>
      </c>
      <c r="S126" s="48" t="s">
        <v>507</v>
      </c>
      <c r="T126" s="49" t="s">
        <v>495</v>
      </c>
      <c r="U126" s="14"/>
      <c r="V126" s="47"/>
      <c r="W126" s="49" t="str">
        <f>VLOOKUP(G126,[1]Sheet3!A:O,15,0)</f>
        <v> 
15071332706</v>
      </c>
      <c r="X126" s="37"/>
      <c r="Y126" s="47"/>
    </row>
    <row r="127" s="7" customFormat="1" ht="33" customHeight="1" spans="1:25">
      <c r="A127" s="12">
        <v>126</v>
      </c>
      <c r="B127" s="55" t="s">
        <v>182</v>
      </c>
      <c r="C127" s="55" t="s">
        <v>183</v>
      </c>
      <c r="D127" s="13" t="s">
        <v>184</v>
      </c>
      <c r="E127" s="13" t="s">
        <v>185</v>
      </c>
      <c r="F127" s="14" t="s">
        <v>190</v>
      </c>
      <c r="G127" s="15" t="s">
        <v>191</v>
      </c>
      <c r="H127" s="16" t="s">
        <v>426</v>
      </c>
      <c r="I127" s="35">
        <v>1</v>
      </c>
      <c r="J127" s="36" t="s">
        <v>941</v>
      </c>
      <c r="K127" s="36" t="s">
        <v>942</v>
      </c>
      <c r="L127" s="36" t="s">
        <v>943</v>
      </c>
      <c r="M127" s="37"/>
      <c r="N127" s="43">
        <v>62.26</v>
      </c>
      <c r="O127" s="37">
        <v>3</v>
      </c>
      <c r="P127" s="37"/>
      <c r="Q127" s="47" t="s">
        <v>545</v>
      </c>
      <c r="R127" s="47" t="s">
        <v>936</v>
      </c>
      <c r="S127" s="48" t="s">
        <v>507</v>
      </c>
      <c r="T127" s="49" t="s">
        <v>495</v>
      </c>
      <c r="U127" s="14"/>
      <c r="V127" s="47"/>
      <c r="W127" s="49">
        <f>VLOOKUP(G127,[1]Sheet3!A:O,15,0)</f>
        <v>13135835916</v>
      </c>
      <c r="X127" s="37"/>
      <c r="Y127" s="47"/>
    </row>
    <row r="128" s="7" customFormat="1" ht="33" customHeight="1" spans="1:25">
      <c r="A128" s="12">
        <v>127</v>
      </c>
      <c r="B128" s="55" t="s">
        <v>76</v>
      </c>
      <c r="C128" s="55" t="s">
        <v>77</v>
      </c>
      <c r="D128" s="13" t="s">
        <v>78</v>
      </c>
      <c r="E128" s="13" t="s">
        <v>34</v>
      </c>
      <c r="F128" s="14" t="s">
        <v>79</v>
      </c>
      <c r="G128" s="15" t="s">
        <v>80</v>
      </c>
      <c r="H128" s="16" t="s">
        <v>426</v>
      </c>
      <c r="I128" s="35">
        <v>1</v>
      </c>
      <c r="J128" s="36" t="s">
        <v>944</v>
      </c>
      <c r="K128" s="36" t="s">
        <v>440</v>
      </c>
      <c r="L128" s="36" t="s">
        <v>945</v>
      </c>
      <c r="M128" s="37"/>
      <c r="N128" s="43">
        <v>69.4333333333333</v>
      </c>
      <c r="O128" s="37">
        <v>1</v>
      </c>
      <c r="P128" s="37"/>
      <c r="Q128" s="47" t="s">
        <v>570</v>
      </c>
      <c r="R128" s="55" t="s">
        <v>946</v>
      </c>
      <c r="S128" s="48" t="s">
        <v>432</v>
      </c>
      <c r="T128" s="49" t="s">
        <v>433</v>
      </c>
      <c r="U128" s="14"/>
      <c r="V128" s="47"/>
      <c r="W128" s="49" t="str">
        <f>VLOOKUP(G128,[1]Sheet3!A:O,15,0)</f>
        <v> 
13597768586</v>
      </c>
      <c r="X128" s="37"/>
      <c r="Y128" s="47"/>
    </row>
    <row r="129" s="7" customFormat="1" ht="33" customHeight="1" spans="1:25">
      <c r="A129" s="12">
        <v>128</v>
      </c>
      <c r="B129" s="55" t="s">
        <v>76</v>
      </c>
      <c r="C129" s="55" t="s">
        <v>77</v>
      </c>
      <c r="D129" s="13" t="s">
        <v>78</v>
      </c>
      <c r="E129" s="13" t="s">
        <v>34</v>
      </c>
      <c r="F129" s="14" t="s">
        <v>81</v>
      </c>
      <c r="G129" s="15" t="s">
        <v>82</v>
      </c>
      <c r="H129" s="16" t="s">
        <v>426</v>
      </c>
      <c r="I129" s="35">
        <v>1</v>
      </c>
      <c r="J129" s="36" t="s">
        <v>947</v>
      </c>
      <c r="K129" s="36" t="s">
        <v>948</v>
      </c>
      <c r="L129" s="36" t="s">
        <v>949</v>
      </c>
      <c r="M129" s="37"/>
      <c r="N129" s="43">
        <v>65.09</v>
      </c>
      <c r="O129" s="37">
        <v>3</v>
      </c>
      <c r="P129" s="37"/>
      <c r="Q129" s="47" t="s">
        <v>725</v>
      </c>
      <c r="R129" s="47" t="s">
        <v>559</v>
      </c>
      <c r="S129" s="48" t="s">
        <v>432</v>
      </c>
      <c r="T129" s="49" t="s">
        <v>433</v>
      </c>
      <c r="U129" s="14"/>
      <c r="V129" s="47"/>
      <c r="W129" s="49" t="str">
        <f>VLOOKUP(G129,[1]Sheet3!A:O,15,0)</f>
        <v> 
15997746224</v>
      </c>
      <c r="X129" s="37"/>
      <c r="Y129" s="47"/>
    </row>
    <row r="130" s="10" customFormat="1" ht="39" customHeight="1" spans="1:25">
      <c r="A130" s="12">
        <v>129</v>
      </c>
      <c r="B130" s="50" t="s">
        <v>83</v>
      </c>
      <c r="C130" s="59" t="s">
        <v>84</v>
      </c>
      <c r="D130" s="103" t="s">
        <v>78</v>
      </c>
      <c r="E130" s="50" t="s">
        <v>34</v>
      </c>
      <c r="F130" s="103" t="s">
        <v>950</v>
      </c>
      <c r="G130" s="33" t="s">
        <v>86</v>
      </c>
      <c r="H130" s="50"/>
      <c r="I130" s="50"/>
      <c r="J130" s="22" t="s">
        <v>922</v>
      </c>
      <c r="K130" s="22" t="s">
        <v>480</v>
      </c>
      <c r="L130" s="22" t="s">
        <v>951</v>
      </c>
      <c r="M130" s="50"/>
      <c r="N130" s="42">
        <v>63.0533333333333</v>
      </c>
      <c r="O130" s="22">
        <v>4</v>
      </c>
      <c r="P130" s="19" t="s">
        <v>442</v>
      </c>
      <c r="Q130" s="50" t="s">
        <v>512</v>
      </c>
      <c r="R130" s="50" t="s">
        <v>929</v>
      </c>
      <c r="S130" s="20" t="s">
        <v>576</v>
      </c>
      <c r="T130" s="50" t="s">
        <v>433</v>
      </c>
      <c r="U130" s="50"/>
      <c r="V130" s="50"/>
      <c r="W130" s="50">
        <v>15571852654</v>
      </c>
      <c r="X130" s="50"/>
      <c r="Y130" s="59"/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D129"/>
  <sheetViews>
    <sheetView workbookViewId="0">
      <selection activeCell="H27" sqref="H27"/>
    </sheetView>
  </sheetViews>
  <sheetFormatPr defaultColWidth="9" defaultRowHeight="13.5" outlineLevelCol="3"/>
  <cols>
    <col min="2" max="2" width="12.625" style="1"/>
  </cols>
  <sheetData>
    <row r="1" spans="1:4">
      <c r="A1" s="2" t="s">
        <v>19</v>
      </c>
      <c r="B1" s="1">
        <f>VLOOKUP(A1,Sheet1!G:N,8,0)</f>
        <v>67.9333333333333</v>
      </c>
      <c r="C1" s="3">
        <v>67.9333333333333</v>
      </c>
      <c r="D1">
        <f>B1-C1</f>
        <v>0</v>
      </c>
    </row>
    <row r="2" spans="1:4">
      <c r="A2" s="2" t="s">
        <v>21</v>
      </c>
      <c r="B2" s="1">
        <f>VLOOKUP(A2,Sheet1!G:N,8,0)</f>
        <v>67.8466666666667</v>
      </c>
      <c r="C2" s="3">
        <v>67.8466666666667</v>
      </c>
      <c r="D2">
        <f t="shared" ref="D2:D33" si="0">B2-C2</f>
        <v>0</v>
      </c>
    </row>
    <row r="3" spans="1:4">
      <c r="A3" s="4" t="s">
        <v>17</v>
      </c>
      <c r="B3" s="1">
        <f>VLOOKUP(A3,Sheet1!G:N,8,0)</f>
        <v>65.9333333333333</v>
      </c>
      <c r="C3" s="3">
        <v>65.9333333333333</v>
      </c>
      <c r="D3">
        <f t="shared" si="0"/>
        <v>0</v>
      </c>
    </row>
    <row r="4" spans="1:4">
      <c r="A4" s="2" t="s">
        <v>30</v>
      </c>
      <c r="B4" s="1">
        <f>VLOOKUP(A4,Sheet1!G:N,8,0)</f>
        <v>69.0033333333333</v>
      </c>
      <c r="C4" s="3">
        <v>69.0033333333333</v>
      </c>
      <c r="D4">
        <f t="shared" si="0"/>
        <v>0</v>
      </c>
    </row>
    <row r="5" spans="1:4">
      <c r="A5" s="2" t="s">
        <v>32</v>
      </c>
      <c r="B5" s="1">
        <f>VLOOKUP(A5,Sheet1!G:N,8,0)</f>
        <v>68.6766666666667</v>
      </c>
      <c r="C5" s="3">
        <v>68.6766666666667</v>
      </c>
      <c r="D5">
        <f t="shared" si="0"/>
        <v>0</v>
      </c>
    </row>
    <row r="6" spans="1:4">
      <c r="A6" s="5" t="s">
        <v>27</v>
      </c>
      <c r="B6" s="1">
        <f>VLOOKUP(A6,Sheet1!G:N,8,0)</f>
        <v>67.9333333333333</v>
      </c>
      <c r="C6" s="3">
        <v>67.9333333333333</v>
      </c>
      <c r="D6">
        <f t="shared" si="0"/>
        <v>0</v>
      </c>
    </row>
    <row r="7" spans="1:4">
      <c r="A7" s="2" t="s">
        <v>36</v>
      </c>
      <c r="B7" s="1">
        <f>VLOOKUP(A7,Sheet1!G:N,8,0)</f>
        <v>65.3466666666667</v>
      </c>
      <c r="C7" s="3">
        <v>65.3466666666667</v>
      </c>
      <c r="D7">
        <f t="shared" si="0"/>
        <v>0</v>
      </c>
    </row>
    <row r="8" spans="1:4">
      <c r="A8" s="2" t="s">
        <v>40</v>
      </c>
      <c r="B8" s="1">
        <f>VLOOKUP(A8,Sheet1!G:N,8,0)</f>
        <v>64.3633333333333</v>
      </c>
      <c r="C8" s="3">
        <v>64.3633333333333</v>
      </c>
      <c r="D8">
        <f t="shared" si="0"/>
        <v>0</v>
      </c>
    </row>
    <row r="9" spans="1:4">
      <c r="A9" s="2" t="s">
        <v>38</v>
      </c>
      <c r="B9" s="1">
        <f>VLOOKUP(A9,Sheet1!G:N,8,0)</f>
        <v>60.7566666666667</v>
      </c>
      <c r="C9" s="3">
        <v>60.7566666666667</v>
      </c>
      <c r="D9">
        <f t="shared" si="0"/>
        <v>0</v>
      </c>
    </row>
    <row r="10" spans="1:4">
      <c r="A10" s="2" t="s">
        <v>46</v>
      </c>
      <c r="B10" s="1">
        <f>VLOOKUP(A10,Sheet1!G:N,8,0)</f>
        <v>61.9433333333333</v>
      </c>
      <c r="C10" s="3">
        <v>61.9433333333333</v>
      </c>
      <c r="D10">
        <f t="shared" si="0"/>
        <v>0</v>
      </c>
    </row>
    <row r="11" spans="1:4">
      <c r="A11" s="2" t="s">
        <v>48</v>
      </c>
      <c r="B11" s="1">
        <f>VLOOKUP(A11,Sheet1!G:N,8,0)</f>
        <v>61.61</v>
      </c>
      <c r="C11" s="3">
        <v>61.61</v>
      </c>
      <c r="D11">
        <f t="shared" si="0"/>
        <v>0</v>
      </c>
    </row>
    <row r="12" spans="1:4">
      <c r="A12" s="2" t="s">
        <v>54</v>
      </c>
      <c r="B12" s="1">
        <f>VLOOKUP(A12,Sheet1!G:N,8,0)</f>
        <v>61.0866666666667</v>
      </c>
      <c r="C12" s="3">
        <v>61.0866666666667</v>
      </c>
      <c r="D12">
        <f t="shared" si="0"/>
        <v>0</v>
      </c>
    </row>
    <row r="13" spans="1:4">
      <c r="A13" s="2" t="s">
        <v>52</v>
      </c>
      <c r="B13" s="1">
        <f>VLOOKUP(A13,Sheet1!G:N,8,0)</f>
        <v>59.6566666666667</v>
      </c>
      <c r="C13" s="3">
        <v>59.6566666666667</v>
      </c>
      <c r="D13">
        <f t="shared" si="0"/>
        <v>0</v>
      </c>
    </row>
    <row r="14" spans="1:4">
      <c r="A14" s="2" t="s">
        <v>56</v>
      </c>
      <c r="B14" s="1">
        <f>VLOOKUP(A14,Sheet1!G:N,8,0)</f>
        <v>59.5</v>
      </c>
      <c r="C14" s="3">
        <v>59.5</v>
      </c>
      <c r="D14">
        <f t="shared" si="0"/>
        <v>0</v>
      </c>
    </row>
    <row r="15" spans="1:4">
      <c r="A15" s="2" t="s">
        <v>50</v>
      </c>
      <c r="B15" s="1">
        <f>VLOOKUP(A15,Sheet1!G:N,8,0)</f>
        <v>58.7233333333333</v>
      </c>
      <c r="C15" s="3">
        <v>58.7233333333333</v>
      </c>
      <c r="D15">
        <f t="shared" si="0"/>
        <v>0</v>
      </c>
    </row>
    <row r="16" spans="1:4">
      <c r="A16" s="2" t="s">
        <v>61</v>
      </c>
      <c r="B16" s="1">
        <f>VLOOKUP(A16,Sheet1!G:N,8,0)</f>
        <v>63.32</v>
      </c>
      <c r="C16" s="3">
        <v>63.32</v>
      </c>
      <c r="D16">
        <f t="shared" si="0"/>
        <v>0</v>
      </c>
    </row>
    <row r="17" spans="1:4">
      <c r="A17" s="2" t="s">
        <v>63</v>
      </c>
      <c r="B17" s="1">
        <f>VLOOKUP(A17,Sheet1!G:N,8,0)</f>
        <v>61.8466666666667</v>
      </c>
      <c r="C17" s="3">
        <v>61.8466666666667</v>
      </c>
      <c r="D17">
        <f t="shared" si="0"/>
        <v>0</v>
      </c>
    </row>
    <row r="18" spans="1:4">
      <c r="A18" s="2" t="s">
        <v>65</v>
      </c>
      <c r="B18" s="1">
        <f>VLOOKUP(A18,Sheet1!G:N,8,0)</f>
        <v>61.81</v>
      </c>
      <c r="C18" s="3">
        <v>61.81</v>
      </c>
      <c r="D18">
        <f t="shared" si="0"/>
        <v>0</v>
      </c>
    </row>
    <row r="19" spans="1:4">
      <c r="A19" s="2" t="s">
        <v>73</v>
      </c>
      <c r="B19" s="1">
        <f>VLOOKUP(A19,Sheet1!G:N,8,0)</f>
        <v>67.3066666666667</v>
      </c>
      <c r="C19" s="3">
        <v>67.3066666666667</v>
      </c>
      <c r="D19">
        <f t="shared" si="0"/>
        <v>0</v>
      </c>
    </row>
    <row r="20" spans="1:4">
      <c r="A20" s="2" t="s">
        <v>71</v>
      </c>
      <c r="B20" s="1">
        <f>VLOOKUP(A20,Sheet1!G:N,8,0)</f>
        <v>64.9966666666667</v>
      </c>
      <c r="C20" s="3">
        <v>64.9966666666667</v>
      </c>
      <c r="D20">
        <f t="shared" si="0"/>
        <v>0</v>
      </c>
    </row>
    <row r="21" spans="1:4">
      <c r="A21" s="2" t="s">
        <v>75</v>
      </c>
      <c r="B21" s="1">
        <f>VLOOKUP(A21,Sheet1!G:N,8,0)</f>
        <v>63.4066666666667</v>
      </c>
      <c r="C21" s="3">
        <v>63.4066666666667</v>
      </c>
      <c r="D21">
        <f t="shared" si="0"/>
        <v>0</v>
      </c>
    </row>
    <row r="22" spans="1:4">
      <c r="A22" s="2" t="s">
        <v>80</v>
      </c>
      <c r="B22" s="1">
        <f>VLOOKUP(A22,Sheet1!G:N,8,0)</f>
        <v>69.4333333333333</v>
      </c>
      <c r="C22" s="3">
        <v>69.4333333333333</v>
      </c>
      <c r="D22">
        <f t="shared" si="0"/>
        <v>0</v>
      </c>
    </row>
    <row r="23" spans="1:4">
      <c r="A23" s="2" t="s">
        <v>82</v>
      </c>
      <c r="B23" s="1">
        <f>VLOOKUP(A23,Sheet1!G:N,8,0)</f>
        <v>65.09</v>
      </c>
      <c r="C23" s="3">
        <v>65.09</v>
      </c>
      <c r="D23">
        <f t="shared" si="0"/>
        <v>0</v>
      </c>
    </row>
    <row r="24" spans="1:4">
      <c r="A24" s="2" t="s">
        <v>86</v>
      </c>
      <c r="B24" s="1">
        <f>VLOOKUP(A24,Sheet1!G:N,8,0)</f>
        <v>63.0533333333333</v>
      </c>
      <c r="C24" s="3">
        <v>63.0533333333333</v>
      </c>
      <c r="D24">
        <f t="shared" si="0"/>
        <v>0</v>
      </c>
    </row>
    <row r="25" spans="1:4">
      <c r="A25" s="2" t="s">
        <v>91</v>
      </c>
      <c r="B25" s="1">
        <f>VLOOKUP(A25,Sheet1!G:N,8,0)</f>
        <v>69.8033333333333</v>
      </c>
      <c r="C25" s="3">
        <v>69.8033333333333</v>
      </c>
      <c r="D25">
        <f t="shared" si="0"/>
        <v>0</v>
      </c>
    </row>
    <row r="26" spans="1:4">
      <c r="A26" s="2" t="s">
        <v>93</v>
      </c>
      <c r="B26" s="1">
        <f>VLOOKUP(A26,Sheet1!G:N,8,0)</f>
        <v>69.72</v>
      </c>
      <c r="C26" s="3">
        <v>69.72</v>
      </c>
      <c r="D26">
        <f t="shared" si="0"/>
        <v>0</v>
      </c>
    </row>
    <row r="27" spans="1:4">
      <c r="A27" s="2" t="s">
        <v>95</v>
      </c>
      <c r="B27" s="1">
        <f>VLOOKUP(A27,Sheet1!G:N,8,0)</f>
        <v>60.1433333333333</v>
      </c>
      <c r="C27" s="3">
        <v>60.1433333333333</v>
      </c>
      <c r="D27">
        <f t="shared" si="0"/>
        <v>0</v>
      </c>
    </row>
    <row r="28" spans="1:4">
      <c r="A28" s="2" t="s">
        <v>102</v>
      </c>
      <c r="B28" s="1">
        <f>VLOOKUP(A28,Sheet1!G:N,8,0)</f>
        <v>65.0833333333333</v>
      </c>
      <c r="C28" s="3">
        <v>65.0833333333333</v>
      </c>
      <c r="D28">
        <f t="shared" si="0"/>
        <v>0</v>
      </c>
    </row>
    <row r="29" spans="1:4">
      <c r="A29" s="4" t="s">
        <v>104</v>
      </c>
      <c r="B29" s="1">
        <f>VLOOKUP(A29,Sheet1!G:N,8,0)</f>
        <v>61.15</v>
      </c>
      <c r="C29" s="3">
        <v>61.15</v>
      </c>
      <c r="D29">
        <f t="shared" si="0"/>
        <v>0</v>
      </c>
    </row>
    <row r="30" spans="1:4">
      <c r="A30" s="5" t="s">
        <v>106</v>
      </c>
      <c r="B30" s="1">
        <f>VLOOKUP(A30,Sheet1!G:N,8,0)</f>
        <v>58.8966666666667</v>
      </c>
      <c r="C30" s="3">
        <v>58.8966666666667</v>
      </c>
      <c r="D30">
        <f t="shared" si="0"/>
        <v>0</v>
      </c>
    </row>
    <row r="31" spans="1:4">
      <c r="A31" s="2" t="s">
        <v>116</v>
      </c>
      <c r="B31" s="1">
        <f>VLOOKUP(A31,Sheet1!G:N,8,0)</f>
        <v>67.38</v>
      </c>
      <c r="C31" s="3">
        <v>67.38</v>
      </c>
      <c r="D31">
        <f t="shared" si="0"/>
        <v>0</v>
      </c>
    </row>
    <row r="32" spans="1:4">
      <c r="A32" s="2" t="s">
        <v>111</v>
      </c>
      <c r="B32" s="1">
        <f>VLOOKUP(A32,Sheet1!G:N,8,0)</f>
        <v>66.9</v>
      </c>
      <c r="C32" s="3">
        <v>66.9</v>
      </c>
      <c r="D32">
        <f t="shared" si="0"/>
        <v>0</v>
      </c>
    </row>
    <row r="33" spans="1:4">
      <c r="A33" s="5" t="s">
        <v>114</v>
      </c>
      <c r="B33" s="1">
        <f>VLOOKUP(A33,Sheet1!G:N,8,0)</f>
        <v>65.1533333333333</v>
      </c>
      <c r="C33" s="3">
        <v>65.1533333333333</v>
      </c>
      <c r="D33">
        <f t="shared" si="0"/>
        <v>0</v>
      </c>
    </row>
    <row r="34" spans="1:4">
      <c r="A34" s="5" t="s">
        <v>126</v>
      </c>
      <c r="B34" s="1">
        <f>VLOOKUP(A34,Sheet1!G:N,8,0)</f>
        <v>67.4533333333333</v>
      </c>
      <c r="C34" s="3">
        <v>67.4533333333333</v>
      </c>
      <c r="D34">
        <f t="shared" ref="D34:D65" si="1">B34-C34</f>
        <v>0</v>
      </c>
    </row>
    <row r="35" spans="1:4">
      <c r="A35" s="5" t="s">
        <v>124</v>
      </c>
      <c r="B35" s="1">
        <f>VLOOKUP(A35,Sheet1!G:N,8,0)</f>
        <v>64.8133333333333</v>
      </c>
      <c r="C35" s="3">
        <v>64.8133333333333</v>
      </c>
      <c r="D35">
        <f t="shared" si="1"/>
        <v>0</v>
      </c>
    </row>
    <row r="36" spans="1:4">
      <c r="A36" s="5" t="s">
        <v>122</v>
      </c>
      <c r="B36" s="1">
        <f>VLOOKUP(A36,Sheet1!G:N,8,0)</f>
        <v>64.39</v>
      </c>
      <c r="C36" s="3">
        <v>64.39</v>
      </c>
      <c r="D36">
        <f t="shared" si="1"/>
        <v>0</v>
      </c>
    </row>
    <row r="37" spans="1:4">
      <c r="A37" s="5" t="s">
        <v>132</v>
      </c>
      <c r="B37" s="1">
        <f>VLOOKUP(A37,Sheet1!G:N,8,0)</f>
        <v>64.0366666666667</v>
      </c>
      <c r="C37" s="3">
        <v>64.0366666666667</v>
      </c>
      <c r="D37">
        <f t="shared" si="1"/>
        <v>0</v>
      </c>
    </row>
    <row r="38" spans="1:4">
      <c r="A38" s="5" t="s">
        <v>128</v>
      </c>
      <c r="B38" s="1">
        <f>VLOOKUP(A38,Sheet1!G:N,8,0)</f>
        <v>63.82</v>
      </c>
      <c r="C38" s="3">
        <v>63.82</v>
      </c>
      <c r="D38">
        <f t="shared" si="1"/>
        <v>0</v>
      </c>
    </row>
    <row r="39" spans="1:4">
      <c r="A39" s="5" t="s">
        <v>130</v>
      </c>
      <c r="B39" s="1">
        <f>VLOOKUP(A39,Sheet1!G:N,8,0)</f>
        <v>63.0366666666667</v>
      </c>
      <c r="C39" s="3">
        <v>63.0366666666667</v>
      </c>
      <c r="D39">
        <f t="shared" si="1"/>
        <v>0</v>
      </c>
    </row>
    <row r="40" spans="1:4">
      <c r="A40" s="5" t="s">
        <v>136</v>
      </c>
      <c r="B40" s="1">
        <f>VLOOKUP(A40,Sheet1!G:N,8,0)</f>
        <v>68.13</v>
      </c>
      <c r="C40" s="3">
        <v>68.13</v>
      </c>
      <c r="D40">
        <f t="shared" si="1"/>
        <v>0</v>
      </c>
    </row>
    <row r="41" spans="1:4">
      <c r="A41" s="5" t="s">
        <v>138</v>
      </c>
      <c r="B41" s="1">
        <f>VLOOKUP(A41,Sheet1!G:N,8,0)</f>
        <v>67.16</v>
      </c>
      <c r="C41" s="3">
        <v>67.16</v>
      </c>
      <c r="D41">
        <f t="shared" si="1"/>
        <v>0</v>
      </c>
    </row>
    <row r="42" spans="1:4">
      <c r="A42" s="5" t="s">
        <v>140</v>
      </c>
      <c r="B42" s="1">
        <f>VLOOKUP(A42,Sheet1!G:N,8,0)</f>
        <v>63.81</v>
      </c>
      <c r="C42" s="3">
        <v>63.81</v>
      </c>
      <c r="D42">
        <f t="shared" si="1"/>
        <v>0</v>
      </c>
    </row>
    <row r="43" spans="1:4">
      <c r="A43" s="5" t="s">
        <v>148</v>
      </c>
      <c r="B43" s="1">
        <f>VLOOKUP(A43,Sheet1!G:N,8,0)</f>
        <v>66.9033333333333</v>
      </c>
      <c r="C43" s="3">
        <v>66.9033333333333</v>
      </c>
      <c r="D43">
        <f t="shared" si="1"/>
        <v>0</v>
      </c>
    </row>
    <row r="44" spans="1:4">
      <c r="A44" s="5" t="s">
        <v>146</v>
      </c>
      <c r="B44" s="1">
        <f>VLOOKUP(A44,Sheet1!G:N,8,0)</f>
        <v>64.89</v>
      </c>
      <c r="C44" s="3">
        <v>64.89</v>
      </c>
      <c r="D44">
        <f t="shared" si="1"/>
        <v>0</v>
      </c>
    </row>
    <row r="45" spans="1:4">
      <c r="A45" s="5" t="s">
        <v>150</v>
      </c>
      <c r="B45" s="1">
        <f>VLOOKUP(A45,Sheet1!G:N,8,0)</f>
        <v>53.4433333333333</v>
      </c>
      <c r="C45" s="3">
        <v>53.4433333333333</v>
      </c>
      <c r="D45">
        <f t="shared" si="1"/>
        <v>0</v>
      </c>
    </row>
    <row r="46" spans="1:4">
      <c r="A46" s="5" t="s">
        <v>156</v>
      </c>
      <c r="B46" s="1">
        <f>VLOOKUP(A46,Sheet1!G:N,8,0)</f>
        <v>66.69</v>
      </c>
      <c r="C46" s="3">
        <v>66.69</v>
      </c>
      <c r="D46">
        <f t="shared" si="1"/>
        <v>0</v>
      </c>
    </row>
    <row r="47" spans="1:4">
      <c r="A47" s="5" t="s">
        <v>160</v>
      </c>
      <c r="B47" s="1">
        <f>VLOOKUP(A47,Sheet1!G:N,8,0)</f>
        <v>66.4533333333333</v>
      </c>
      <c r="C47" s="3">
        <v>66.4533333333333</v>
      </c>
      <c r="D47">
        <f t="shared" si="1"/>
        <v>0</v>
      </c>
    </row>
    <row r="48" spans="1:4">
      <c r="A48" s="5" t="s">
        <v>158</v>
      </c>
      <c r="B48" s="1">
        <f>VLOOKUP(A48,Sheet1!G:N,8,0)</f>
        <v>65.96</v>
      </c>
      <c r="C48" s="3">
        <v>65.96</v>
      </c>
      <c r="D48">
        <f t="shared" si="1"/>
        <v>0</v>
      </c>
    </row>
    <row r="49" spans="1:4">
      <c r="A49" s="2" t="s">
        <v>171</v>
      </c>
      <c r="B49" s="1">
        <f>VLOOKUP(A49,Sheet1!G:N,8,0)</f>
        <v>73.3066666666667</v>
      </c>
      <c r="C49" s="3">
        <v>73.3066666666667</v>
      </c>
      <c r="D49">
        <f t="shared" si="1"/>
        <v>0</v>
      </c>
    </row>
    <row r="50" spans="1:4">
      <c r="A50" s="4" t="s">
        <v>167</v>
      </c>
      <c r="B50" s="1">
        <f>VLOOKUP(A50,Sheet1!G:N,8,0)</f>
        <v>69.2033333333333</v>
      </c>
      <c r="C50" s="3">
        <v>69.2033333333333</v>
      </c>
      <c r="D50">
        <f t="shared" si="1"/>
        <v>0</v>
      </c>
    </row>
    <row r="51" spans="1:4">
      <c r="A51" s="5" t="s">
        <v>169</v>
      </c>
      <c r="B51" s="1">
        <f>VLOOKUP(A51,Sheet1!G:N,8,0)</f>
        <v>68.5533333333333</v>
      </c>
      <c r="C51" s="3">
        <v>68.5533333333333</v>
      </c>
      <c r="D51">
        <f t="shared" si="1"/>
        <v>0</v>
      </c>
    </row>
    <row r="52" spans="1:4">
      <c r="A52" s="2" t="s">
        <v>179</v>
      </c>
      <c r="B52" s="1">
        <f>VLOOKUP(A52,Sheet1!G:N,8,0)</f>
        <v>72.17</v>
      </c>
      <c r="C52" s="3">
        <v>72.17</v>
      </c>
      <c r="D52">
        <f t="shared" si="1"/>
        <v>0</v>
      </c>
    </row>
    <row r="53" spans="1:4">
      <c r="A53" s="2" t="s">
        <v>177</v>
      </c>
      <c r="B53" s="1">
        <f>VLOOKUP(A53,Sheet1!G:N,8,0)</f>
        <v>71.84</v>
      </c>
      <c r="C53" s="3">
        <v>71.84</v>
      </c>
      <c r="D53">
        <f t="shared" si="1"/>
        <v>0</v>
      </c>
    </row>
    <row r="54" spans="1:4">
      <c r="A54" s="2" t="s">
        <v>181</v>
      </c>
      <c r="B54" s="1">
        <f>VLOOKUP(A54,Sheet1!G:N,8,0)</f>
        <v>69.14</v>
      </c>
      <c r="C54" s="3">
        <v>69.14</v>
      </c>
      <c r="D54">
        <f t="shared" si="1"/>
        <v>0</v>
      </c>
    </row>
    <row r="55" spans="1:4">
      <c r="A55" s="2" t="s">
        <v>187</v>
      </c>
      <c r="B55" s="1">
        <f>VLOOKUP(A55,Sheet1!G:N,8,0)</f>
        <v>72.2166666666667</v>
      </c>
      <c r="C55" s="3">
        <v>72.2166666666667</v>
      </c>
      <c r="D55">
        <f t="shared" si="1"/>
        <v>0</v>
      </c>
    </row>
    <row r="56" spans="1:4">
      <c r="A56" s="2" t="s">
        <v>189</v>
      </c>
      <c r="B56" s="1">
        <f>VLOOKUP(A56,Sheet1!G:N,8,0)</f>
        <v>65.5233333333333</v>
      </c>
      <c r="C56" s="3">
        <v>65.5233333333333</v>
      </c>
      <c r="D56">
        <f t="shared" si="1"/>
        <v>0</v>
      </c>
    </row>
    <row r="57" spans="1:4">
      <c r="A57" s="2" t="s">
        <v>191</v>
      </c>
      <c r="B57" s="1">
        <f>VLOOKUP(A57,Sheet1!G:N,8,0)</f>
        <v>62.26</v>
      </c>
      <c r="C57" s="3">
        <v>62.26</v>
      </c>
      <c r="D57">
        <f t="shared" si="1"/>
        <v>0</v>
      </c>
    </row>
    <row r="58" spans="1:4">
      <c r="A58" s="2" t="s">
        <v>196</v>
      </c>
      <c r="B58" s="1">
        <f>VLOOKUP(A58,Sheet1!G:N,8,0)</f>
        <v>69.5033333333333</v>
      </c>
      <c r="C58" s="3">
        <v>69.5033333333333</v>
      </c>
      <c r="D58">
        <f t="shared" si="1"/>
        <v>0</v>
      </c>
    </row>
    <row r="59" spans="1:4">
      <c r="A59" s="2" t="s">
        <v>198</v>
      </c>
      <c r="B59" s="1">
        <f>VLOOKUP(A59,Sheet1!G:N,8,0)</f>
        <v>64.72</v>
      </c>
      <c r="C59" s="3">
        <v>64.72</v>
      </c>
      <c r="D59">
        <f t="shared" si="1"/>
        <v>0</v>
      </c>
    </row>
    <row r="60" spans="1:4">
      <c r="A60" s="2" t="s">
        <v>200</v>
      </c>
      <c r="B60" s="1">
        <f>VLOOKUP(A60,Sheet1!G:N,8,0)</f>
        <v>63.42</v>
      </c>
      <c r="C60" s="3">
        <v>63.42</v>
      </c>
      <c r="D60">
        <f t="shared" si="1"/>
        <v>0</v>
      </c>
    </row>
    <row r="61" spans="1:4">
      <c r="A61" s="2" t="s">
        <v>208</v>
      </c>
      <c r="B61" s="1">
        <f>VLOOKUP(A61,Sheet1!G:N,8,0)</f>
        <v>72.6966666666667</v>
      </c>
      <c r="C61" s="3">
        <v>72.6966666666667</v>
      </c>
      <c r="D61">
        <f t="shared" si="1"/>
        <v>0</v>
      </c>
    </row>
    <row r="62" spans="1:4">
      <c r="A62" s="2" t="s">
        <v>210</v>
      </c>
      <c r="B62" s="1">
        <f>VLOOKUP(A62,Sheet1!G:N,8,0)</f>
        <v>71.6766666666667</v>
      </c>
      <c r="C62" s="3">
        <v>71.6766666666667</v>
      </c>
      <c r="D62">
        <f t="shared" si="1"/>
        <v>0</v>
      </c>
    </row>
    <row r="63" spans="1:4">
      <c r="A63" s="2" t="s">
        <v>206</v>
      </c>
      <c r="B63" s="1">
        <f>VLOOKUP(A63,Sheet1!G:N,8,0)</f>
        <v>71.0466666666667</v>
      </c>
      <c r="C63" s="3">
        <v>71.0466666666667</v>
      </c>
      <c r="D63">
        <f t="shared" si="1"/>
        <v>0</v>
      </c>
    </row>
    <row r="64" spans="1:4">
      <c r="A64" s="2" t="s">
        <v>215</v>
      </c>
      <c r="B64" s="1">
        <f>VLOOKUP(A64,Sheet1!G:N,8,0)</f>
        <v>66.1766666666667</v>
      </c>
      <c r="C64" s="3">
        <v>66.1766666666667</v>
      </c>
      <c r="D64">
        <f t="shared" si="1"/>
        <v>0</v>
      </c>
    </row>
    <row r="65" spans="1:4">
      <c r="A65" s="2" t="s">
        <v>217</v>
      </c>
      <c r="B65" s="1">
        <f>VLOOKUP(A65,Sheet1!G:N,8,0)</f>
        <v>65.8133333333333</v>
      </c>
      <c r="C65" s="3">
        <v>65.8133333333333</v>
      </c>
      <c r="D65">
        <f t="shared" si="1"/>
        <v>0</v>
      </c>
    </row>
    <row r="66" spans="1:4">
      <c r="A66" s="2" t="s">
        <v>219</v>
      </c>
      <c r="B66" s="1">
        <f>VLOOKUP(A66,Sheet1!G:N,8,0)</f>
        <v>63.9366666666667</v>
      </c>
      <c r="C66" s="3">
        <v>63.9366666666667</v>
      </c>
      <c r="D66">
        <f t="shared" ref="D66:D97" si="2">B66-C66</f>
        <v>0</v>
      </c>
    </row>
    <row r="67" spans="1:4">
      <c r="A67" s="2" t="s">
        <v>228</v>
      </c>
      <c r="B67" s="1">
        <f>VLOOKUP(A67,Sheet1!G:N,8,0)</f>
        <v>64.4733333333333</v>
      </c>
      <c r="C67" s="3">
        <v>64.4733333333333</v>
      </c>
      <c r="D67">
        <f t="shared" si="2"/>
        <v>0</v>
      </c>
    </row>
    <row r="68" spans="1:4">
      <c r="A68" s="2" t="s">
        <v>230</v>
      </c>
      <c r="B68" s="1">
        <f>VLOOKUP(A68,Sheet1!G:N,8,0)</f>
        <v>63.5333333333333</v>
      </c>
      <c r="C68" s="3">
        <v>63.5333333333333</v>
      </c>
      <c r="D68">
        <f t="shared" si="2"/>
        <v>0</v>
      </c>
    </row>
    <row r="69" spans="1:4">
      <c r="A69" s="2" t="s">
        <v>226</v>
      </c>
      <c r="B69" s="1">
        <f>VLOOKUP(A69,Sheet1!G:N,8,0)</f>
        <v>62.81</v>
      </c>
      <c r="C69" s="3">
        <v>62.81</v>
      </c>
      <c r="D69">
        <f t="shared" si="2"/>
        <v>0</v>
      </c>
    </row>
    <row r="70" spans="1:4">
      <c r="A70" s="2" t="s">
        <v>236</v>
      </c>
      <c r="B70" s="1">
        <f>VLOOKUP(A70,Sheet1!G:N,8,0)</f>
        <v>69.97</v>
      </c>
      <c r="C70" s="3">
        <v>69.97</v>
      </c>
      <c r="D70">
        <f t="shared" si="2"/>
        <v>0</v>
      </c>
    </row>
    <row r="71" spans="1:4">
      <c r="A71" s="2" t="s">
        <v>238</v>
      </c>
      <c r="B71" s="1">
        <f>VLOOKUP(A71,Sheet1!G:N,8,0)</f>
        <v>64.8633333333333</v>
      </c>
      <c r="C71" s="3">
        <v>64.8633333333333</v>
      </c>
      <c r="D71">
        <f t="shared" si="2"/>
        <v>0</v>
      </c>
    </row>
    <row r="72" spans="1:4">
      <c r="A72" s="6" t="s">
        <v>240</v>
      </c>
      <c r="B72" s="1">
        <f>VLOOKUP(A72,Sheet1!G:N,8,0)</f>
        <v>60.8066666666667</v>
      </c>
      <c r="C72" s="3">
        <v>60.8066666666667</v>
      </c>
      <c r="D72">
        <f t="shared" si="2"/>
        <v>0</v>
      </c>
    </row>
    <row r="73" spans="1:4">
      <c r="A73" s="2" t="s">
        <v>245</v>
      </c>
      <c r="B73" s="1">
        <f>VLOOKUP(A73,Sheet1!G:N,8,0)</f>
        <v>67.2133333333333</v>
      </c>
      <c r="C73" s="3">
        <v>67.2133333333333</v>
      </c>
      <c r="D73">
        <f t="shared" si="2"/>
        <v>0</v>
      </c>
    </row>
    <row r="74" spans="1:4">
      <c r="A74" s="2" t="s">
        <v>247</v>
      </c>
      <c r="B74" s="1">
        <f>VLOOKUP(A74,Sheet1!G:N,8,0)</f>
        <v>66.09</v>
      </c>
      <c r="C74" s="3">
        <v>66.09</v>
      </c>
      <c r="D74">
        <f t="shared" si="2"/>
        <v>0</v>
      </c>
    </row>
    <row r="75" spans="1:4">
      <c r="A75" s="2" t="s">
        <v>249</v>
      </c>
      <c r="B75" s="1">
        <f>VLOOKUP(A75,Sheet1!G:N,8,0)</f>
        <v>62.0933333333333</v>
      </c>
      <c r="C75" s="3">
        <v>62.0933333333333</v>
      </c>
      <c r="D75">
        <f t="shared" si="2"/>
        <v>0</v>
      </c>
    </row>
    <row r="76" spans="1:4">
      <c r="A76" s="2" t="s">
        <v>255</v>
      </c>
      <c r="B76" s="1">
        <f>VLOOKUP(A76,Sheet1!G:N,8,0)</f>
        <v>70.1233333333333</v>
      </c>
      <c r="C76" s="3">
        <v>70.1233333333333</v>
      </c>
      <c r="D76">
        <f t="shared" si="2"/>
        <v>0</v>
      </c>
    </row>
    <row r="77" spans="1:4">
      <c r="A77" s="2" t="s">
        <v>257</v>
      </c>
      <c r="B77" s="1">
        <f>VLOOKUP(A77,Sheet1!G:N,8,0)</f>
        <v>63.7766666666667</v>
      </c>
      <c r="C77" s="3">
        <v>63.7766666666667</v>
      </c>
      <c r="D77">
        <f t="shared" si="2"/>
        <v>0</v>
      </c>
    </row>
    <row r="78" spans="1:4">
      <c r="A78" s="2" t="s">
        <v>259</v>
      </c>
      <c r="B78" s="1">
        <f>VLOOKUP(A78,Sheet1!G:N,8,0)</f>
        <v>62.9033333333333</v>
      </c>
      <c r="C78" s="3">
        <v>62.9033333333333</v>
      </c>
      <c r="D78">
        <f t="shared" si="2"/>
        <v>0</v>
      </c>
    </row>
    <row r="79" spans="1:4">
      <c r="A79" s="2" t="s">
        <v>264</v>
      </c>
      <c r="B79" s="1">
        <f>VLOOKUP(A79,Sheet1!G:N,8,0)</f>
        <v>66.78</v>
      </c>
      <c r="C79" s="3">
        <v>66.78</v>
      </c>
      <c r="D79">
        <f t="shared" si="2"/>
        <v>0</v>
      </c>
    </row>
    <row r="80" spans="1:4">
      <c r="A80" s="2" t="s">
        <v>268</v>
      </c>
      <c r="B80" s="1">
        <f>VLOOKUP(A80,Sheet1!G:N,8,0)</f>
        <v>62.0566666666667</v>
      </c>
      <c r="C80" s="3">
        <v>62.0566666666667</v>
      </c>
      <c r="D80">
        <f t="shared" si="2"/>
        <v>0</v>
      </c>
    </row>
    <row r="81" spans="1:4">
      <c r="A81" s="4" t="s">
        <v>266</v>
      </c>
      <c r="B81" s="1">
        <f>VLOOKUP(A81,Sheet1!G:N,8,0)</f>
        <v>61.47</v>
      </c>
      <c r="C81" s="3">
        <v>61.47</v>
      </c>
      <c r="D81">
        <f t="shared" si="2"/>
        <v>0</v>
      </c>
    </row>
    <row r="82" spans="1:4">
      <c r="A82" s="2" t="s">
        <v>271</v>
      </c>
      <c r="B82" s="1">
        <f>VLOOKUP(A82,Sheet1!G:N,8,0)</f>
        <v>70.0366666666667</v>
      </c>
      <c r="C82" s="3">
        <v>70.0366666666667</v>
      </c>
      <c r="D82">
        <f t="shared" si="2"/>
        <v>0</v>
      </c>
    </row>
    <row r="83" spans="1:4">
      <c r="A83" s="2" t="s">
        <v>275</v>
      </c>
      <c r="B83" s="1">
        <f>VLOOKUP(A83,Sheet1!G:N,8,0)</f>
        <v>65.91</v>
      </c>
      <c r="C83" s="3">
        <v>65.91</v>
      </c>
      <c r="D83">
        <f t="shared" si="2"/>
        <v>0</v>
      </c>
    </row>
    <row r="84" spans="1:4">
      <c r="A84" s="2" t="s">
        <v>273</v>
      </c>
      <c r="B84" s="1">
        <f>VLOOKUP(A84,Sheet1!G:N,8,0)</f>
        <v>63.63</v>
      </c>
      <c r="C84" s="3">
        <v>63.63</v>
      </c>
      <c r="D84">
        <f t="shared" si="2"/>
        <v>0</v>
      </c>
    </row>
    <row r="85" spans="1:4">
      <c r="A85" s="2" t="s">
        <v>280</v>
      </c>
      <c r="B85" s="1">
        <f>VLOOKUP(A85,Sheet1!G:N,8,0)</f>
        <v>66.6066666666667</v>
      </c>
      <c r="C85" s="3">
        <v>66.6066666666667</v>
      </c>
      <c r="D85">
        <f t="shared" si="2"/>
        <v>0</v>
      </c>
    </row>
    <row r="86" spans="1:4">
      <c r="A86" s="2" t="s">
        <v>288</v>
      </c>
      <c r="B86" s="1">
        <f>VLOOKUP(A86,Sheet1!G:N,8,0)</f>
        <v>65.06</v>
      </c>
      <c r="C86" s="3">
        <v>65.06</v>
      </c>
      <c r="D86">
        <f t="shared" si="2"/>
        <v>0</v>
      </c>
    </row>
    <row r="87" spans="1:4">
      <c r="A87" s="2" t="s">
        <v>291</v>
      </c>
      <c r="B87" s="1">
        <f>VLOOKUP(A87,Sheet1!G:N,8,0)</f>
        <v>64.83</v>
      </c>
      <c r="C87" s="3">
        <v>64.83</v>
      </c>
      <c r="D87">
        <f t="shared" si="2"/>
        <v>0</v>
      </c>
    </row>
    <row r="88" spans="1:4">
      <c r="A88" s="2" t="s">
        <v>286</v>
      </c>
      <c r="B88" s="1">
        <f>VLOOKUP(A88,Sheet1!G:N,8,0)</f>
        <v>64.1433333333333</v>
      </c>
      <c r="C88" s="3">
        <v>64.1433333333333</v>
      </c>
      <c r="D88">
        <f t="shared" si="2"/>
        <v>0</v>
      </c>
    </row>
    <row r="89" spans="1:4">
      <c r="A89" s="2" t="s">
        <v>282</v>
      </c>
      <c r="B89" s="1">
        <f>VLOOKUP(A89,Sheet1!G:N,8,0)</f>
        <v>64.0066666666667</v>
      </c>
      <c r="C89" s="3">
        <v>64.0066666666667</v>
      </c>
      <c r="D89">
        <f t="shared" si="2"/>
        <v>0</v>
      </c>
    </row>
    <row r="90" spans="1:4">
      <c r="A90" s="2" t="s">
        <v>284</v>
      </c>
      <c r="B90" s="1">
        <f>VLOOKUP(A90,Sheet1!G:N,8,0)</f>
        <v>63.75</v>
      </c>
      <c r="C90" s="3">
        <v>63.75</v>
      </c>
      <c r="D90">
        <f t="shared" si="2"/>
        <v>0</v>
      </c>
    </row>
    <row r="91" spans="1:4">
      <c r="A91" s="2" t="s">
        <v>295</v>
      </c>
      <c r="B91" s="1">
        <f>VLOOKUP(A91,Sheet1!G:N,8,0)</f>
        <v>65.6333333333333</v>
      </c>
      <c r="C91" s="3">
        <v>65.6333333333333</v>
      </c>
      <c r="D91">
        <f t="shared" si="2"/>
        <v>0</v>
      </c>
    </row>
    <row r="92" spans="1:4">
      <c r="A92" s="5" t="s">
        <v>301</v>
      </c>
      <c r="B92" s="1">
        <f>VLOOKUP(A92,Sheet1!G:N,8,0)</f>
        <v>62.0066666666667</v>
      </c>
      <c r="C92" s="3">
        <v>62.0066666666667</v>
      </c>
      <c r="D92">
        <f t="shared" si="2"/>
        <v>0</v>
      </c>
    </row>
    <row r="93" spans="1:4">
      <c r="A93" s="5" t="s">
        <v>299</v>
      </c>
      <c r="B93" s="1">
        <f>VLOOKUP(A93,Sheet1!G:N,8,0)</f>
        <v>61.3066666666667</v>
      </c>
      <c r="C93" s="3">
        <v>61.3066666666667</v>
      </c>
      <c r="D93">
        <f t="shared" si="2"/>
        <v>0</v>
      </c>
    </row>
    <row r="94" spans="1:4">
      <c r="A94" s="2" t="s">
        <v>305</v>
      </c>
      <c r="B94" s="1">
        <f>VLOOKUP(A94,Sheet1!G:N,8,0)</f>
        <v>69.9533333333333</v>
      </c>
      <c r="C94" s="3">
        <v>69.9533333333333</v>
      </c>
      <c r="D94">
        <f t="shared" si="2"/>
        <v>0</v>
      </c>
    </row>
    <row r="95" spans="1:4">
      <c r="A95" s="2" t="s">
        <v>307</v>
      </c>
      <c r="B95" s="1">
        <f>VLOOKUP(A95,Sheet1!G:N,8,0)</f>
        <v>66.0633333333333</v>
      </c>
      <c r="C95" s="3">
        <v>66.0633333333333</v>
      </c>
      <c r="D95">
        <f t="shared" si="2"/>
        <v>0</v>
      </c>
    </row>
    <row r="96" spans="1:4">
      <c r="A96" s="2" t="s">
        <v>309</v>
      </c>
      <c r="B96" s="1">
        <f>VLOOKUP(A96,Sheet1!G:N,8,0)</f>
        <v>64.92</v>
      </c>
      <c r="C96" s="3">
        <v>64.92</v>
      </c>
      <c r="D96">
        <f t="shared" si="2"/>
        <v>0</v>
      </c>
    </row>
    <row r="97" spans="1:4">
      <c r="A97" s="2" t="s">
        <v>315</v>
      </c>
      <c r="B97" s="1">
        <f>VLOOKUP(A97,Sheet1!G:N,8,0)</f>
        <v>66.9033333333333</v>
      </c>
      <c r="C97" s="3">
        <v>66.9033333333333</v>
      </c>
      <c r="D97">
        <f t="shared" si="2"/>
        <v>0</v>
      </c>
    </row>
    <row r="98" spans="1:4">
      <c r="A98" s="2" t="s">
        <v>319</v>
      </c>
      <c r="B98" s="1">
        <f>VLOOKUP(A98,Sheet1!G:N,8,0)</f>
        <v>64.9833333333333</v>
      </c>
      <c r="C98" s="3">
        <v>64.9833333333333</v>
      </c>
      <c r="D98">
        <f t="shared" ref="D98:D129" si="3">B98-C98</f>
        <v>0</v>
      </c>
    </row>
    <row r="99" spans="1:4">
      <c r="A99" s="2" t="s">
        <v>317</v>
      </c>
      <c r="B99" s="1">
        <f>VLOOKUP(A99,Sheet1!G:N,8,0)</f>
        <v>64.3966666666667</v>
      </c>
      <c r="C99" s="3">
        <v>64.3966666666667</v>
      </c>
      <c r="D99">
        <f t="shared" si="3"/>
        <v>0</v>
      </c>
    </row>
    <row r="100" spans="1:4">
      <c r="A100" s="2" t="s">
        <v>324</v>
      </c>
      <c r="B100" s="1">
        <f>VLOOKUP(A100,Sheet1!G:N,8,0)</f>
        <v>69.4833333333333</v>
      </c>
      <c r="C100" s="3">
        <v>69.4833333333333</v>
      </c>
      <c r="D100">
        <f t="shared" si="3"/>
        <v>0</v>
      </c>
    </row>
    <row r="101" spans="1:4">
      <c r="A101" s="2" t="s">
        <v>329</v>
      </c>
      <c r="B101" s="1">
        <f>VLOOKUP(A101,Sheet1!G:N,8,0)</f>
        <v>67.7133333333333</v>
      </c>
      <c r="C101" s="3">
        <v>67.7133333333333</v>
      </c>
      <c r="D101">
        <f t="shared" si="3"/>
        <v>0</v>
      </c>
    </row>
    <row r="102" spans="1:4">
      <c r="A102" s="4" t="s">
        <v>327</v>
      </c>
      <c r="B102" s="1">
        <f>VLOOKUP(A102,Sheet1!G:N,8,0)</f>
        <v>67.4866666666667</v>
      </c>
      <c r="C102" s="3">
        <v>67.4866666666667</v>
      </c>
      <c r="D102">
        <f t="shared" si="3"/>
        <v>0</v>
      </c>
    </row>
    <row r="103" spans="1:4">
      <c r="A103" s="2" t="s">
        <v>334</v>
      </c>
      <c r="B103" s="1">
        <f>VLOOKUP(A103,Sheet1!G:N,8,0)</f>
        <v>66.73</v>
      </c>
      <c r="C103" s="3">
        <v>66.73</v>
      </c>
      <c r="D103">
        <f t="shared" si="3"/>
        <v>0</v>
      </c>
    </row>
    <row r="104" spans="1:4">
      <c r="A104" s="2" t="s">
        <v>336</v>
      </c>
      <c r="B104" s="1">
        <f>VLOOKUP(A104,Sheet1!G:N,8,0)</f>
        <v>65.6866666666667</v>
      </c>
      <c r="C104" s="3">
        <v>65.6866666666667</v>
      </c>
      <c r="D104">
        <f t="shared" si="3"/>
        <v>0</v>
      </c>
    </row>
    <row r="105" spans="1:4">
      <c r="A105" s="5" t="s">
        <v>339</v>
      </c>
      <c r="B105" s="1">
        <f>VLOOKUP(A105,Sheet1!G:N,8,0)</f>
        <v>61.1166666666667</v>
      </c>
      <c r="C105" s="3">
        <v>61.1166666666667</v>
      </c>
      <c r="D105">
        <f t="shared" si="3"/>
        <v>0</v>
      </c>
    </row>
    <row r="106" spans="1:4">
      <c r="A106" s="2" t="s">
        <v>344</v>
      </c>
      <c r="B106" s="1">
        <f>VLOOKUP(A106,Sheet1!G:N,8,0)</f>
        <v>68.64</v>
      </c>
      <c r="C106" s="3">
        <v>68.64</v>
      </c>
      <c r="D106">
        <f t="shared" si="3"/>
        <v>0</v>
      </c>
    </row>
    <row r="107" spans="1:4">
      <c r="A107" s="2" t="s">
        <v>348</v>
      </c>
      <c r="B107" s="1">
        <f>VLOOKUP(A107,Sheet1!G:N,8,0)</f>
        <v>67.67</v>
      </c>
      <c r="C107" s="3">
        <v>67.67</v>
      </c>
      <c r="D107">
        <f t="shared" si="3"/>
        <v>0</v>
      </c>
    </row>
    <row r="108" spans="1:4">
      <c r="A108" s="2" t="s">
        <v>352</v>
      </c>
      <c r="B108" s="1">
        <f>VLOOKUP(A108,Sheet1!G:N,8,0)</f>
        <v>67.3366666666667</v>
      </c>
      <c r="C108" s="3">
        <v>67.3366666666667</v>
      </c>
      <c r="D108">
        <f t="shared" si="3"/>
        <v>0</v>
      </c>
    </row>
    <row r="109" spans="1:4">
      <c r="A109" s="2" t="s">
        <v>346</v>
      </c>
      <c r="B109" s="1">
        <f>VLOOKUP(A109,Sheet1!G:N,8,0)</f>
        <v>65.4533333333333</v>
      </c>
      <c r="C109" s="3">
        <v>65.4533333333333</v>
      </c>
      <c r="D109">
        <f t="shared" si="3"/>
        <v>0</v>
      </c>
    </row>
    <row r="110" spans="1:4">
      <c r="A110" s="2" t="s">
        <v>354</v>
      </c>
      <c r="B110" s="1">
        <f>VLOOKUP(A110,Sheet1!G:N,8,0)</f>
        <v>65.26</v>
      </c>
      <c r="C110" s="3">
        <v>65.26</v>
      </c>
      <c r="D110">
        <f t="shared" si="3"/>
        <v>0</v>
      </c>
    </row>
    <row r="111" spans="1:4">
      <c r="A111" s="2" t="s">
        <v>350</v>
      </c>
      <c r="B111" s="1">
        <f>VLOOKUP(A111,Sheet1!G:N,8,0)</f>
        <v>64.5533333333333</v>
      </c>
      <c r="C111" s="3">
        <v>64.5533333333333</v>
      </c>
      <c r="D111">
        <f t="shared" si="3"/>
        <v>0</v>
      </c>
    </row>
    <row r="112" spans="1:4">
      <c r="A112" s="2" t="s">
        <v>364</v>
      </c>
      <c r="B112" s="1">
        <f>VLOOKUP(A112,Sheet1!G:N,8,0)</f>
        <v>63.7333333333333</v>
      </c>
      <c r="C112" s="3">
        <v>63.7333333333333</v>
      </c>
      <c r="D112">
        <f t="shared" si="3"/>
        <v>0</v>
      </c>
    </row>
    <row r="113" spans="1:4">
      <c r="A113" s="2" t="s">
        <v>362</v>
      </c>
      <c r="B113" s="1">
        <f>VLOOKUP(A113,Sheet1!G:N,8,0)</f>
        <v>61.1433333333333</v>
      </c>
      <c r="C113" s="3">
        <v>61.1433333333333</v>
      </c>
      <c r="D113">
        <f t="shared" si="3"/>
        <v>0</v>
      </c>
    </row>
    <row r="114" spans="1:4">
      <c r="A114" s="2" t="s">
        <v>360</v>
      </c>
      <c r="B114" s="1">
        <f>VLOOKUP(A114,Sheet1!G:N,8,0)</f>
        <v>59.58</v>
      </c>
      <c r="C114" s="3">
        <v>59.58</v>
      </c>
      <c r="D114">
        <f t="shared" si="3"/>
        <v>0</v>
      </c>
    </row>
    <row r="115" spans="1:4">
      <c r="A115" s="2" t="s">
        <v>370</v>
      </c>
      <c r="B115" s="1">
        <f>VLOOKUP(A115,Sheet1!G:N,8,0)</f>
        <v>68.5833333333333</v>
      </c>
      <c r="C115" s="3">
        <v>68.5833333333333</v>
      </c>
      <c r="D115">
        <f t="shared" si="3"/>
        <v>0</v>
      </c>
    </row>
    <row r="116" spans="1:4">
      <c r="A116" s="2" t="s">
        <v>372</v>
      </c>
      <c r="B116" s="1">
        <f>VLOOKUP(A116,Sheet1!G:N,8,0)</f>
        <v>64.3033333333333</v>
      </c>
      <c r="C116" s="3">
        <v>64.3033333333333</v>
      </c>
      <c r="D116">
        <f t="shared" si="3"/>
        <v>0</v>
      </c>
    </row>
    <row r="117" spans="1:4">
      <c r="A117" s="2" t="s">
        <v>374</v>
      </c>
      <c r="B117" s="1">
        <f>VLOOKUP(A117,Sheet1!G:N,8,0)</f>
        <v>64.01</v>
      </c>
      <c r="C117" s="3">
        <v>64.01</v>
      </c>
      <c r="D117">
        <f t="shared" si="3"/>
        <v>0</v>
      </c>
    </row>
    <row r="118" spans="1:4">
      <c r="A118" s="2" t="s">
        <v>380</v>
      </c>
      <c r="B118" s="1">
        <f>VLOOKUP(A118,Sheet1!G:N,8,0)</f>
        <v>68</v>
      </c>
      <c r="C118" s="3">
        <v>68</v>
      </c>
      <c r="D118">
        <f t="shared" si="3"/>
        <v>0</v>
      </c>
    </row>
    <row r="119" spans="1:4">
      <c r="A119" s="2" t="s">
        <v>384</v>
      </c>
      <c r="B119" s="1">
        <f>VLOOKUP(A119,Sheet1!G:N,8,0)</f>
        <v>64.4333333333333</v>
      </c>
      <c r="C119" s="3">
        <v>64.4333333333333</v>
      </c>
      <c r="D119">
        <f t="shared" si="3"/>
        <v>0</v>
      </c>
    </row>
    <row r="120" spans="1:4">
      <c r="A120" s="2" t="s">
        <v>382</v>
      </c>
      <c r="B120" s="1">
        <f>VLOOKUP(A120,Sheet1!G:N,8,0)</f>
        <v>61.03</v>
      </c>
      <c r="C120" s="3">
        <v>61.03</v>
      </c>
      <c r="D120">
        <f t="shared" si="3"/>
        <v>0</v>
      </c>
    </row>
    <row r="121" spans="1:4">
      <c r="A121" s="2" t="s">
        <v>390</v>
      </c>
      <c r="B121" s="1">
        <f>VLOOKUP(A121,Sheet1!G:N,8,0)</f>
        <v>64.8533333333333</v>
      </c>
      <c r="C121" s="3">
        <v>64.8533333333333</v>
      </c>
      <c r="D121">
        <f t="shared" si="3"/>
        <v>0</v>
      </c>
    </row>
    <row r="122" spans="1:4">
      <c r="A122" s="2" t="s">
        <v>394</v>
      </c>
      <c r="B122" s="1">
        <f>VLOOKUP(A122,Sheet1!G:N,8,0)</f>
        <v>56.5466666666667</v>
      </c>
      <c r="C122" s="3">
        <v>56.5466666666667</v>
      </c>
      <c r="D122">
        <f t="shared" si="3"/>
        <v>0</v>
      </c>
    </row>
    <row r="123" spans="1:4">
      <c r="A123" s="4" t="s">
        <v>392</v>
      </c>
      <c r="B123" s="1">
        <f>VLOOKUP(A123,Sheet1!G:N,8,0)</f>
        <v>55.12</v>
      </c>
      <c r="C123" s="3">
        <v>55.12</v>
      </c>
      <c r="D123">
        <f t="shared" si="3"/>
        <v>0</v>
      </c>
    </row>
    <row r="124" spans="1:4">
      <c r="A124" s="2" t="s">
        <v>398</v>
      </c>
      <c r="B124" s="1">
        <f>VLOOKUP(A124,Sheet1!G:N,8,0)</f>
        <v>73.4033333333333</v>
      </c>
      <c r="C124" s="3">
        <v>73.4033333333333</v>
      </c>
      <c r="D124">
        <f t="shared" si="3"/>
        <v>0</v>
      </c>
    </row>
    <row r="125" spans="1:4">
      <c r="A125" s="2" t="s">
        <v>400</v>
      </c>
      <c r="B125" s="1">
        <f>VLOOKUP(A125,Sheet1!G:N,8,0)</f>
        <v>69.6933333333333</v>
      </c>
      <c r="C125" s="3">
        <v>69.6933333333333</v>
      </c>
      <c r="D125">
        <f t="shared" si="3"/>
        <v>0</v>
      </c>
    </row>
    <row r="126" spans="1:4">
      <c r="A126" s="2" t="s">
        <v>402</v>
      </c>
      <c r="B126" s="1">
        <f>VLOOKUP(A126,Sheet1!G:N,8,0)</f>
        <v>65.7166666666667</v>
      </c>
      <c r="C126" s="3">
        <v>65.7166666666667</v>
      </c>
      <c r="D126">
        <f t="shared" si="3"/>
        <v>0</v>
      </c>
    </row>
    <row r="127" spans="1:4">
      <c r="A127" s="2" t="s">
        <v>408</v>
      </c>
      <c r="B127" s="1">
        <f>VLOOKUP(A127,Sheet1!G:N,8,0)</f>
        <v>63.5</v>
      </c>
      <c r="C127" s="3">
        <v>63.5</v>
      </c>
      <c r="D127">
        <f t="shared" si="3"/>
        <v>0</v>
      </c>
    </row>
    <row r="128" spans="1:4">
      <c r="A128" s="2" t="s">
        <v>404</v>
      </c>
      <c r="B128" s="1">
        <f>VLOOKUP(A128,Sheet1!G:N,8,0)</f>
        <v>61.5566666666667</v>
      </c>
      <c r="C128" s="3">
        <v>61.5566666666667</v>
      </c>
      <c r="D128">
        <f t="shared" si="3"/>
        <v>0</v>
      </c>
    </row>
    <row r="129" spans="1:4">
      <c r="A129" s="4" t="s">
        <v>406</v>
      </c>
      <c r="B129" s="1">
        <f>VLOOKUP(A129,Sheet1!G:N,8,0)</f>
        <v>57.9766666666667</v>
      </c>
      <c r="C129" s="3">
        <v>57.9766666666667</v>
      </c>
      <c r="D129">
        <f t="shared" si="3"/>
        <v>0</v>
      </c>
    </row>
  </sheetData>
  <autoFilter ref="D1:D129">
    <extLst/>
  </autoFilter>
  <conditionalFormatting sqref="A1:A129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第一考场</vt:lpstr>
      <vt:lpstr>第二考场</vt:lpstr>
      <vt:lpstr>第三考场</vt:lpstr>
      <vt:lpstr>第四考场</vt:lpstr>
      <vt:lpstr>第五考场</vt:lpstr>
      <vt:lpstr>第六考场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2023-06-02T09:03:00Z</dcterms:created>
  <dcterms:modified xsi:type="dcterms:W3CDTF">2023-06-10T09:41:23Z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6A85B5C986674464857F5855B0C1CEF6_13</vt:lpwstr>
  </property>
  <property fmtid="{D5CDD505-2E9C-101B-9397-08002B2CF9AE}" pid="3" name="KSOProductBuildVer">
    <vt:lpwstr>2052-11.1.0.14309</vt:lpwstr>
  </property>
</Properties>
</file>