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10" windowHeight="13500"/>
  </bookViews>
  <sheets>
    <sheet name="汇总" sheetId="1" r:id="rId1"/>
  </sheets>
  <definedNames>
    <definedName name="_xlnm._FilterDatabase" localSheetId="0" hidden="1">汇总!$A$2:$H$63</definedName>
    <definedName name="_xlnm.Print_Titles" localSheetId="0">汇总!$1:$2</definedName>
  </definedNames>
  <calcPr calcId="144525"/>
</workbook>
</file>

<file path=xl/sharedStrings.xml><?xml version="1.0" encoding="utf-8"?>
<sst xmlns="http://schemas.openxmlformats.org/spreadsheetml/2006/main" count="255" uniqueCount="76">
  <si>
    <t>宣威市教育体育局2023年公开招聘编制外学龄前教辅人员综合成绩及进入体检考察人员名单</t>
  </si>
  <si>
    <t>序号</t>
  </si>
  <si>
    <t>姓名</t>
  </si>
  <si>
    <t>性别</t>
  </si>
  <si>
    <t>报考单位</t>
  </si>
  <si>
    <t>笔试成绩</t>
  </si>
  <si>
    <t>面试成绩</t>
  </si>
  <si>
    <t>综合成绩</t>
  </si>
  <si>
    <t>综合成绩排名</t>
  </si>
  <si>
    <t>是否进入体检考察</t>
  </si>
  <si>
    <t>陈玥溪</t>
  </si>
  <si>
    <t>女</t>
  </si>
  <si>
    <t>宣威市第一幼儿园</t>
  </si>
  <si>
    <t>是</t>
  </si>
  <si>
    <t>王敏</t>
  </si>
  <si>
    <t>曾晶</t>
  </si>
  <si>
    <t>马婷婷</t>
  </si>
  <si>
    <t>蒋艳琼</t>
  </si>
  <si>
    <t>刘青</t>
  </si>
  <si>
    <t>吕玲</t>
  </si>
  <si>
    <t>何国珑</t>
  </si>
  <si>
    <t>周海燕</t>
  </si>
  <si>
    <t>宁钰鋆</t>
  </si>
  <si>
    <t>孔维碟</t>
  </si>
  <si>
    <t>陈绿林</t>
  </si>
  <si>
    <t>唐利娟</t>
  </si>
  <si>
    <t>刘雨珊</t>
  </si>
  <si>
    <t>王玉竹</t>
  </si>
  <si>
    <t>陈楠</t>
  </si>
  <si>
    <t>邱婷婷</t>
  </si>
  <si>
    <t>张园</t>
  </si>
  <si>
    <t>道亭利</t>
  </si>
  <si>
    <t>柏艳丽</t>
  </si>
  <si>
    <t>胡艳东</t>
  </si>
  <si>
    <t>陶灵</t>
  </si>
  <si>
    <t>蔡苏锐</t>
  </si>
  <si>
    <t>李亚迪</t>
  </si>
  <si>
    <t>刘林</t>
  </si>
  <si>
    <t>金蕊</t>
  </si>
  <si>
    <t>肖娅</t>
  </si>
  <si>
    <t>范丽宣</t>
  </si>
  <si>
    <t>樊 璐</t>
  </si>
  <si>
    <t>周绒</t>
  </si>
  <si>
    <t>吕涵</t>
  </si>
  <si>
    <t>王顺倩</t>
  </si>
  <si>
    <t>李倩</t>
  </si>
  <si>
    <t>施珊珊</t>
  </si>
  <si>
    <t>张洁</t>
  </si>
  <si>
    <t>晏芝</t>
  </si>
  <si>
    <t>徐 娜</t>
  </si>
  <si>
    <t>何依婷</t>
  </si>
  <si>
    <t>邱阳</t>
  </si>
  <si>
    <t>徐卓</t>
  </si>
  <si>
    <t>徐雪琼</t>
  </si>
  <si>
    <t>否</t>
  </si>
  <si>
    <t>陈德荣</t>
  </si>
  <si>
    <t>张稳</t>
  </si>
  <si>
    <t>苏子娟</t>
  </si>
  <si>
    <t>崔燕</t>
  </si>
  <si>
    <t>金洁</t>
  </si>
  <si>
    <t>夏睿芳</t>
  </si>
  <si>
    <t>段晶</t>
  </si>
  <si>
    <t>顾娟</t>
  </si>
  <si>
    <t>赵玉霞</t>
  </si>
  <si>
    <t>刘蕊琴</t>
  </si>
  <si>
    <t>张静</t>
  </si>
  <si>
    <t>杨凰英</t>
  </si>
  <si>
    <t>陆书文</t>
  </si>
  <si>
    <t>黄春苑</t>
  </si>
  <si>
    <t>钱彤英</t>
  </si>
  <si>
    <t>浦海霞</t>
  </si>
  <si>
    <t>胡欣</t>
  </si>
  <si>
    <t>王润方</t>
  </si>
  <si>
    <t>沈希芮</t>
  </si>
  <si>
    <t>张玉飞</t>
  </si>
  <si>
    <t>缺考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</si>
</sst>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name val="宋体"/>
      <charset val="134"/>
    </font>
    <font>
      <sz val="11"/>
      <color rgb="FF000000"/>
      <name val="宋体"/>
      <charset val="134"/>
    </font>
    <font>
      <sz val="18"/>
      <name val="方正小标宋简体"/>
      <charset val="134"/>
    </font>
    <font>
      <sz val="11"/>
      <name val="方正仿宋_GBK"/>
      <charset val="134"/>
    </font>
    <font>
      <sz val="11"/>
      <color rgb="FF000000"/>
      <name val="方正仿宋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8"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9" fillId="9" borderId="0" applyNumberFormat="0" applyBorder="0" applyAlignment="0" applyProtection="0">
      <alignment vertical="center"/>
    </xf>
    <xf numFmtId="0" fontId="12" fillId="0" borderId="10" applyNumberFormat="0" applyFill="0" applyAlignment="0" applyProtection="0">
      <alignment vertical="center"/>
    </xf>
    <xf numFmtId="0" fontId="9" fillId="10" borderId="0" applyNumberFormat="0" applyBorder="0" applyAlignment="0" applyProtection="0">
      <alignment vertical="center"/>
    </xf>
    <xf numFmtId="0" fontId="18" fillId="11" borderId="11" applyNumberFormat="0" applyAlignment="0" applyProtection="0">
      <alignment vertical="center"/>
    </xf>
    <xf numFmtId="0" fontId="19" fillId="11" borderId="7" applyNumberFormat="0" applyAlignment="0" applyProtection="0">
      <alignment vertical="center"/>
    </xf>
    <xf numFmtId="0" fontId="20" fillId="12" borderId="12"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1" fillId="0" borderId="0">
      <protection locked="0"/>
    </xf>
  </cellStyleXfs>
  <cellXfs count="24">
    <xf numFmtId="0" fontId="0" fillId="0" borderId="0" xfId="0">
      <alignmen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1" xfId="49" applyFont="1" applyBorder="1" applyAlignment="1" applyProtection="1">
      <alignment horizontal="center" vertical="center" wrapText="1"/>
    </xf>
    <xf numFmtId="0" fontId="4" fillId="0" borderId="1" xfId="49" applyFont="1" applyBorder="1" applyAlignment="1" applyProtection="1">
      <alignment horizontal="center" vertical="center" wrapText="1"/>
    </xf>
    <xf numFmtId="0" fontId="4" fillId="0" borderId="2" xfId="49" applyFont="1" applyBorder="1" applyAlignment="1" applyProtection="1">
      <alignment horizontal="center" vertical="center" wrapText="1"/>
    </xf>
    <xf numFmtId="49" fontId="4" fillId="0" borderId="1" xfId="49" applyNumberFormat="1" applyFont="1" applyBorder="1" applyAlignment="1" applyProtection="1">
      <alignment horizontal="center" vertical="center" wrapText="1"/>
    </xf>
    <xf numFmtId="0" fontId="0" fillId="0" borderId="1" xfId="49" applyFont="1" applyBorder="1" applyAlignment="1" applyProtection="1">
      <alignment horizontal="center" vertical="center"/>
    </xf>
    <xf numFmtId="0" fontId="1" fillId="0" borderId="1" xfId="49" applyFont="1" applyBorder="1" applyAlignment="1" applyProtection="1">
      <alignment horizontal="center" vertical="center"/>
    </xf>
    <xf numFmtId="0" fontId="1" fillId="0" borderId="2" xfId="49" applyFont="1" applyBorder="1" applyAlignment="1" applyProtection="1">
      <alignment horizontal="center" vertical="center" shrinkToFit="1"/>
    </xf>
    <xf numFmtId="49" fontId="1" fillId="0" borderId="1" xfId="0" applyNumberFormat="1" applyFont="1" applyBorder="1" applyAlignment="1">
      <alignment horizontal="center" vertical="center"/>
    </xf>
    <xf numFmtId="176" fontId="0" fillId="0" borderId="1"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3" xfId="49" applyFont="1" applyBorder="1" applyAlignment="1" applyProtection="1">
      <alignment horizontal="center" vertical="center"/>
    </xf>
    <xf numFmtId="0" fontId="1" fillId="0" borderId="3" xfId="49" applyFont="1" applyBorder="1" applyAlignment="1" applyProtection="1">
      <alignment horizontal="center" vertical="center"/>
    </xf>
    <xf numFmtId="0" fontId="1" fillId="0" borderId="4" xfId="49" applyFont="1" applyBorder="1" applyAlignment="1" applyProtection="1">
      <alignment horizontal="center" vertical="center" shrinkToFit="1"/>
    </xf>
    <xf numFmtId="0" fontId="0" fillId="0" borderId="5" xfId="49" applyFont="1" applyBorder="1" applyAlignment="1" applyProtection="1">
      <alignment horizontal="center" vertical="center"/>
    </xf>
    <xf numFmtId="0" fontId="1" fillId="0" borderId="5" xfId="49" applyFont="1" applyBorder="1" applyAlignment="1" applyProtection="1">
      <alignment horizontal="center" vertical="center"/>
    </xf>
    <xf numFmtId="0" fontId="1" fillId="0" borderId="6" xfId="49" applyFont="1" applyBorder="1" applyAlignment="1" applyProtection="1">
      <alignment horizontal="center" vertical="center" shrinkToFit="1"/>
    </xf>
    <xf numFmtId="0" fontId="0" fillId="0" borderId="5" xfId="49" applyFont="1" applyBorder="1" applyAlignment="1" applyProtection="1">
      <alignment horizontal="center" vertical="center" shrinkToFit="1"/>
    </xf>
    <xf numFmtId="0" fontId="1" fillId="0" borderId="5" xfId="49" applyFont="1" applyBorder="1" applyAlignment="1" applyProtection="1">
      <alignment horizontal="center" vertical="center" shrinkToFit="1"/>
    </xf>
    <xf numFmtId="0" fontId="0"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workbookViewId="0">
      <selection activeCell="M44" sqref="M44"/>
    </sheetView>
  </sheetViews>
  <sheetFormatPr defaultColWidth="10" defaultRowHeight="13.5"/>
  <cols>
    <col min="1" max="1" width="5.75833333333333" customWidth="1"/>
    <col min="2" max="2" width="10.75" customWidth="1"/>
    <col min="3" max="3" width="6.375" style="1" customWidth="1"/>
    <col min="4" max="4" width="23" customWidth="1"/>
    <col min="5" max="5" width="9.125" style="2" customWidth="1"/>
    <col min="6" max="7" width="10.0083333333333" style="3" customWidth="1"/>
    <col min="8" max="9" width="10.0083333333333" customWidth="1"/>
  </cols>
  <sheetData>
    <row r="1" ht="45" customHeight="1" spans="1:9">
      <c r="A1" s="4" t="s">
        <v>0</v>
      </c>
      <c r="B1" s="4"/>
      <c r="C1" s="4"/>
      <c r="D1" s="4"/>
      <c r="E1" s="4"/>
      <c r="F1" s="4"/>
      <c r="G1" s="4"/>
      <c r="H1" s="4"/>
      <c r="I1" s="4"/>
    </row>
    <row r="2" ht="33" customHeight="1" spans="1:9">
      <c r="A2" s="5" t="s">
        <v>1</v>
      </c>
      <c r="B2" s="5" t="s">
        <v>2</v>
      </c>
      <c r="C2" s="6" t="s">
        <v>3</v>
      </c>
      <c r="D2" s="7" t="s">
        <v>4</v>
      </c>
      <c r="E2" s="8" t="s">
        <v>5</v>
      </c>
      <c r="F2" s="8" t="s">
        <v>6</v>
      </c>
      <c r="G2" s="8" t="s">
        <v>7</v>
      </c>
      <c r="H2" s="8" t="s">
        <v>8</v>
      </c>
      <c r="I2" s="8" t="s">
        <v>9</v>
      </c>
    </row>
    <row r="3" ht="22" customHeight="1" spans="1:9">
      <c r="A3" s="9">
        <v>1</v>
      </c>
      <c r="B3" s="9" t="s">
        <v>10</v>
      </c>
      <c r="C3" s="10" t="s">
        <v>11</v>
      </c>
      <c r="D3" s="11" t="s">
        <v>12</v>
      </c>
      <c r="E3" s="12">
        <v>92</v>
      </c>
      <c r="F3" s="13">
        <v>89.24</v>
      </c>
      <c r="G3" s="13">
        <f t="shared" ref="G3:G62" si="0">E3*0.5+F3*0.5</f>
        <v>90.62</v>
      </c>
      <c r="H3" s="14">
        <f>COUNTIFS(D:D,D3,G:G,"&gt;"&amp;G3)+1</f>
        <v>1</v>
      </c>
      <c r="I3" s="23" t="s">
        <v>13</v>
      </c>
    </row>
    <row r="4" ht="22" customHeight="1" spans="1:9">
      <c r="A4" s="9">
        <v>2</v>
      </c>
      <c r="B4" s="9" t="s">
        <v>14</v>
      </c>
      <c r="C4" s="10" t="s">
        <v>11</v>
      </c>
      <c r="D4" s="11" t="s">
        <v>12</v>
      </c>
      <c r="E4" s="12">
        <v>91</v>
      </c>
      <c r="F4" s="13">
        <v>88.7</v>
      </c>
      <c r="G4" s="13">
        <f t="shared" si="0"/>
        <v>89.85</v>
      </c>
      <c r="H4" s="14">
        <f>COUNTIFS(D:D,D4,G:G,"&gt;"&amp;G4)+1</f>
        <v>2</v>
      </c>
      <c r="I4" s="23" t="s">
        <v>13</v>
      </c>
    </row>
    <row r="5" ht="22" customHeight="1" spans="1:9">
      <c r="A5" s="9">
        <v>3</v>
      </c>
      <c r="B5" s="9" t="s">
        <v>15</v>
      </c>
      <c r="C5" s="10" t="s">
        <v>11</v>
      </c>
      <c r="D5" s="11" t="s">
        <v>12</v>
      </c>
      <c r="E5" s="12">
        <v>88</v>
      </c>
      <c r="F5" s="13">
        <v>88.24</v>
      </c>
      <c r="G5" s="13">
        <f t="shared" si="0"/>
        <v>88.12</v>
      </c>
      <c r="H5" s="14">
        <f>COUNTIFS(D:D,D5,G:G,"&gt;"&amp;G5)+1</f>
        <v>3</v>
      </c>
      <c r="I5" s="23" t="s">
        <v>13</v>
      </c>
    </row>
    <row r="6" ht="22" customHeight="1" spans="1:9">
      <c r="A6" s="9">
        <v>4</v>
      </c>
      <c r="B6" s="9" t="s">
        <v>16</v>
      </c>
      <c r="C6" s="10" t="s">
        <v>11</v>
      </c>
      <c r="D6" s="11" t="s">
        <v>12</v>
      </c>
      <c r="E6" s="12">
        <v>87.5</v>
      </c>
      <c r="F6" s="13">
        <v>85.94</v>
      </c>
      <c r="G6" s="13">
        <f t="shared" si="0"/>
        <v>86.72</v>
      </c>
      <c r="H6" s="14">
        <f>COUNTIFS(D:D,D6,G:G,"&gt;"&amp;G6)+1</f>
        <v>4</v>
      </c>
      <c r="I6" s="23" t="s">
        <v>13</v>
      </c>
    </row>
    <row r="7" ht="22" customHeight="1" spans="1:9">
      <c r="A7" s="9">
        <v>5</v>
      </c>
      <c r="B7" s="9" t="s">
        <v>17</v>
      </c>
      <c r="C7" s="10" t="s">
        <v>11</v>
      </c>
      <c r="D7" s="11" t="s">
        <v>12</v>
      </c>
      <c r="E7" s="12">
        <v>87</v>
      </c>
      <c r="F7" s="13">
        <v>85.32</v>
      </c>
      <c r="G7" s="13">
        <f t="shared" si="0"/>
        <v>86.16</v>
      </c>
      <c r="H7" s="14">
        <f>COUNTIFS(D:D,D7,G:G,"&gt;"&amp;G7)+1</f>
        <v>5</v>
      </c>
      <c r="I7" s="23" t="s">
        <v>13</v>
      </c>
    </row>
    <row r="8" ht="22" customHeight="1" spans="1:9">
      <c r="A8" s="9">
        <v>6</v>
      </c>
      <c r="B8" s="15" t="s">
        <v>18</v>
      </c>
      <c r="C8" s="16" t="s">
        <v>11</v>
      </c>
      <c r="D8" s="17" t="s">
        <v>12</v>
      </c>
      <c r="E8" s="12">
        <v>85.5</v>
      </c>
      <c r="F8" s="13">
        <v>86.48</v>
      </c>
      <c r="G8" s="13">
        <f t="shared" si="0"/>
        <v>85.99</v>
      </c>
      <c r="H8" s="14">
        <f>COUNTIFS(D:D,D8,G:G,"&gt;"&amp;G8)+1</f>
        <v>6</v>
      </c>
      <c r="I8" s="23" t="s">
        <v>13</v>
      </c>
    </row>
    <row r="9" ht="22" customHeight="1" spans="1:9">
      <c r="A9" s="9">
        <v>7</v>
      </c>
      <c r="B9" s="18" t="s">
        <v>19</v>
      </c>
      <c r="C9" s="19" t="s">
        <v>11</v>
      </c>
      <c r="D9" s="20" t="s">
        <v>12</v>
      </c>
      <c r="E9" s="12">
        <v>85</v>
      </c>
      <c r="F9" s="13">
        <v>86.6</v>
      </c>
      <c r="G9" s="13">
        <f t="shared" si="0"/>
        <v>85.8</v>
      </c>
      <c r="H9" s="14">
        <f>COUNTIFS(D:D,D9,G:G,"&gt;"&amp;G9)+1</f>
        <v>7</v>
      </c>
      <c r="I9" s="23" t="s">
        <v>13</v>
      </c>
    </row>
    <row r="10" ht="22" customHeight="1" spans="1:9">
      <c r="A10" s="9">
        <v>8</v>
      </c>
      <c r="B10" s="18" t="s">
        <v>20</v>
      </c>
      <c r="C10" s="19" t="s">
        <v>11</v>
      </c>
      <c r="D10" s="20" t="s">
        <v>12</v>
      </c>
      <c r="E10" s="12">
        <v>83.5</v>
      </c>
      <c r="F10" s="13">
        <v>87.86</v>
      </c>
      <c r="G10" s="13">
        <f t="shared" si="0"/>
        <v>85.68</v>
      </c>
      <c r="H10" s="14">
        <f>COUNTIFS(D:D,D10,G:G,"&gt;"&amp;G10)+1</f>
        <v>8</v>
      </c>
      <c r="I10" s="23" t="s">
        <v>13</v>
      </c>
    </row>
    <row r="11" ht="22" customHeight="1" spans="1:9">
      <c r="A11" s="9">
        <v>9</v>
      </c>
      <c r="B11" s="18" t="s">
        <v>21</v>
      </c>
      <c r="C11" s="19" t="s">
        <v>11</v>
      </c>
      <c r="D11" s="20" t="s">
        <v>12</v>
      </c>
      <c r="E11" s="12">
        <v>81.5</v>
      </c>
      <c r="F11" s="13">
        <v>89.4</v>
      </c>
      <c r="G11" s="13">
        <f t="shared" si="0"/>
        <v>85.45</v>
      </c>
      <c r="H11" s="14">
        <f>COUNTIFS(D:D,D11,G:G,"&gt;"&amp;G11)+1</f>
        <v>9</v>
      </c>
      <c r="I11" s="23" t="s">
        <v>13</v>
      </c>
    </row>
    <row r="12" ht="22" customHeight="1" spans="1:9">
      <c r="A12" s="9">
        <v>10</v>
      </c>
      <c r="B12" s="21" t="s">
        <v>22</v>
      </c>
      <c r="C12" s="22" t="s">
        <v>11</v>
      </c>
      <c r="D12" s="20" t="s">
        <v>12</v>
      </c>
      <c r="E12" s="12">
        <v>89</v>
      </c>
      <c r="F12" s="13">
        <v>81.84</v>
      </c>
      <c r="G12" s="13">
        <f t="shared" si="0"/>
        <v>85.42</v>
      </c>
      <c r="H12" s="14">
        <f>COUNTIFS(D:D,D12,G:G,"&gt;"&amp;G12)+1</f>
        <v>10</v>
      </c>
      <c r="I12" s="23" t="s">
        <v>13</v>
      </c>
    </row>
    <row r="13" ht="22" customHeight="1" spans="1:9">
      <c r="A13" s="9">
        <v>11</v>
      </c>
      <c r="B13" s="18" t="s">
        <v>23</v>
      </c>
      <c r="C13" s="19" t="s">
        <v>11</v>
      </c>
      <c r="D13" s="20" t="s">
        <v>12</v>
      </c>
      <c r="E13" s="12">
        <v>85</v>
      </c>
      <c r="F13" s="13">
        <v>85.58</v>
      </c>
      <c r="G13" s="13">
        <f t="shared" si="0"/>
        <v>85.29</v>
      </c>
      <c r="H13" s="14">
        <f>COUNTIFS(D:D,D13,G:G,"&gt;"&amp;G13)+1</f>
        <v>11</v>
      </c>
      <c r="I13" s="23" t="s">
        <v>13</v>
      </c>
    </row>
    <row r="14" ht="22" customHeight="1" spans="1:9">
      <c r="A14" s="9">
        <v>12</v>
      </c>
      <c r="B14" s="18" t="s">
        <v>24</v>
      </c>
      <c r="C14" s="19" t="s">
        <v>11</v>
      </c>
      <c r="D14" s="20" t="s">
        <v>12</v>
      </c>
      <c r="E14" s="12">
        <v>82</v>
      </c>
      <c r="F14" s="13">
        <v>88.36</v>
      </c>
      <c r="G14" s="13">
        <f t="shared" si="0"/>
        <v>85.18</v>
      </c>
      <c r="H14" s="14">
        <f>COUNTIFS(D:D,D14,G:G,"&gt;"&amp;G14)+1</f>
        <v>12</v>
      </c>
      <c r="I14" s="23" t="s">
        <v>13</v>
      </c>
    </row>
    <row r="15" ht="22" customHeight="1" spans="1:9">
      <c r="A15" s="9">
        <v>13</v>
      </c>
      <c r="B15" s="18" t="s">
        <v>25</v>
      </c>
      <c r="C15" s="19" t="s">
        <v>11</v>
      </c>
      <c r="D15" s="20" t="s">
        <v>12</v>
      </c>
      <c r="E15" s="12">
        <v>81</v>
      </c>
      <c r="F15" s="13">
        <v>88.96</v>
      </c>
      <c r="G15" s="13">
        <f t="shared" si="0"/>
        <v>84.98</v>
      </c>
      <c r="H15" s="14">
        <f>COUNTIFS(D:D,D15,G:G,"&gt;"&amp;G15)+1</f>
        <v>13</v>
      </c>
      <c r="I15" s="23" t="s">
        <v>13</v>
      </c>
    </row>
    <row r="16" ht="22" customHeight="1" spans="1:9">
      <c r="A16" s="9">
        <v>14</v>
      </c>
      <c r="B16" s="18" t="s">
        <v>26</v>
      </c>
      <c r="C16" s="19" t="s">
        <v>11</v>
      </c>
      <c r="D16" s="20" t="s">
        <v>12</v>
      </c>
      <c r="E16" s="12">
        <v>80.5</v>
      </c>
      <c r="F16" s="13">
        <v>88.74</v>
      </c>
      <c r="G16" s="13">
        <f t="shared" si="0"/>
        <v>84.62</v>
      </c>
      <c r="H16" s="14">
        <f>COUNTIFS(D:D,D16,G:G,"&gt;"&amp;G16)+1</f>
        <v>14</v>
      </c>
      <c r="I16" s="23" t="s">
        <v>13</v>
      </c>
    </row>
    <row r="17" ht="22" customHeight="1" spans="1:9">
      <c r="A17" s="9">
        <v>15</v>
      </c>
      <c r="B17" s="18" t="s">
        <v>27</v>
      </c>
      <c r="C17" s="19" t="s">
        <v>11</v>
      </c>
      <c r="D17" s="20" t="s">
        <v>12</v>
      </c>
      <c r="E17" s="12">
        <v>81.5</v>
      </c>
      <c r="F17" s="13">
        <v>87.6</v>
      </c>
      <c r="G17" s="13">
        <f t="shared" si="0"/>
        <v>84.55</v>
      </c>
      <c r="H17" s="14">
        <f>COUNTIFS(D:D,D17,G:G,"&gt;"&amp;G17)+1</f>
        <v>15</v>
      </c>
      <c r="I17" s="23" t="s">
        <v>13</v>
      </c>
    </row>
    <row r="18" ht="22" customHeight="1" spans="1:9">
      <c r="A18" s="9">
        <v>16</v>
      </c>
      <c r="B18" s="18" t="s">
        <v>28</v>
      </c>
      <c r="C18" s="19" t="s">
        <v>11</v>
      </c>
      <c r="D18" s="20" t="s">
        <v>12</v>
      </c>
      <c r="E18" s="12">
        <v>82</v>
      </c>
      <c r="F18" s="13">
        <v>87.06</v>
      </c>
      <c r="G18" s="13">
        <f t="shared" si="0"/>
        <v>84.53</v>
      </c>
      <c r="H18" s="14">
        <f>COUNTIFS(D:D,D18,G:G,"&gt;"&amp;G18)+1</f>
        <v>16</v>
      </c>
      <c r="I18" s="23" t="s">
        <v>13</v>
      </c>
    </row>
    <row r="19" ht="22" customHeight="1" spans="1:9">
      <c r="A19" s="9">
        <v>17</v>
      </c>
      <c r="B19" s="18" t="s">
        <v>29</v>
      </c>
      <c r="C19" s="19" t="s">
        <v>11</v>
      </c>
      <c r="D19" s="20" t="s">
        <v>12</v>
      </c>
      <c r="E19" s="12">
        <v>85</v>
      </c>
      <c r="F19" s="13">
        <v>83.96</v>
      </c>
      <c r="G19" s="13">
        <f t="shared" si="0"/>
        <v>84.48</v>
      </c>
      <c r="H19" s="14">
        <f>COUNTIFS(D:D,D19,G:G,"&gt;"&amp;G19)+1</f>
        <v>17</v>
      </c>
      <c r="I19" s="23" t="s">
        <v>13</v>
      </c>
    </row>
    <row r="20" ht="22" customHeight="1" spans="1:9">
      <c r="A20" s="9">
        <v>18</v>
      </c>
      <c r="B20" s="18" t="s">
        <v>30</v>
      </c>
      <c r="C20" s="19" t="s">
        <v>11</v>
      </c>
      <c r="D20" s="20" t="s">
        <v>12</v>
      </c>
      <c r="E20" s="12">
        <v>84.5</v>
      </c>
      <c r="F20" s="13">
        <v>84.46</v>
      </c>
      <c r="G20" s="13">
        <f t="shared" si="0"/>
        <v>84.48</v>
      </c>
      <c r="H20" s="14">
        <f>COUNTIFS(D:D,D20,G:G,"&gt;"&amp;G20)+1</f>
        <v>17</v>
      </c>
      <c r="I20" s="23" t="s">
        <v>13</v>
      </c>
    </row>
    <row r="21" ht="22" customHeight="1" spans="1:9">
      <c r="A21" s="9">
        <v>19</v>
      </c>
      <c r="B21" s="18" t="s">
        <v>31</v>
      </c>
      <c r="C21" s="19" t="s">
        <v>11</v>
      </c>
      <c r="D21" s="20" t="s">
        <v>12</v>
      </c>
      <c r="E21" s="12">
        <v>86.5</v>
      </c>
      <c r="F21" s="13">
        <v>82.24</v>
      </c>
      <c r="G21" s="13">
        <f t="shared" si="0"/>
        <v>84.37</v>
      </c>
      <c r="H21" s="14">
        <f>COUNTIFS(D:D,D21,G:G,"&gt;"&amp;G21)+1</f>
        <v>19</v>
      </c>
      <c r="I21" s="23" t="s">
        <v>13</v>
      </c>
    </row>
    <row r="22" ht="22" customHeight="1" spans="1:9">
      <c r="A22" s="9">
        <v>20</v>
      </c>
      <c r="B22" s="18" t="s">
        <v>32</v>
      </c>
      <c r="C22" s="19" t="s">
        <v>11</v>
      </c>
      <c r="D22" s="20" t="s">
        <v>12</v>
      </c>
      <c r="E22" s="12">
        <v>83</v>
      </c>
      <c r="F22" s="13">
        <v>85.3</v>
      </c>
      <c r="G22" s="13">
        <f t="shared" si="0"/>
        <v>84.15</v>
      </c>
      <c r="H22" s="14">
        <f>COUNTIFS(D:D,D22,G:G,"&gt;"&amp;G22)+1</f>
        <v>20</v>
      </c>
      <c r="I22" s="23" t="s">
        <v>13</v>
      </c>
    </row>
    <row r="23" ht="22" customHeight="1" spans="1:9">
      <c r="A23" s="9">
        <v>21</v>
      </c>
      <c r="B23" s="18" t="s">
        <v>33</v>
      </c>
      <c r="C23" s="19" t="s">
        <v>11</v>
      </c>
      <c r="D23" s="20" t="s">
        <v>12</v>
      </c>
      <c r="E23" s="12">
        <v>80.5</v>
      </c>
      <c r="F23" s="13">
        <v>87.72</v>
      </c>
      <c r="G23" s="13">
        <f t="shared" si="0"/>
        <v>84.11</v>
      </c>
      <c r="H23" s="14">
        <f>COUNTIFS(D:D,D23,G:G,"&gt;"&amp;G23)+1</f>
        <v>21</v>
      </c>
      <c r="I23" s="23" t="s">
        <v>13</v>
      </c>
    </row>
    <row r="24" ht="22" customHeight="1" spans="1:9">
      <c r="A24" s="9">
        <v>22</v>
      </c>
      <c r="B24" s="18" t="s">
        <v>34</v>
      </c>
      <c r="C24" s="19" t="s">
        <v>11</v>
      </c>
      <c r="D24" s="20" t="s">
        <v>12</v>
      </c>
      <c r="E24" s="12">
        <v>84.5</v>
      </c>
      <c r="F24" s="13">
        <v>83.66</v>
      </c>
      <c r="G24" s="13">
        <f t="shared" si="0"/>
        <v>84.08</v>
      </c>
      <c r="H24" s="14">
        <f>COUNTIFS(D:D,D24,G:G,"&gt;"&amp;G24)+1</f>
        <v>22</v>
      </c>
      <c r="I24" s="23" t="s">
        <v>13</v>
      </c>
    </row>
    <row r="25" ht="22" customHeight="1" spans="1:9">
      <c r="A25" s="9">
        <v>23</v>
      </c>
      <c r="B25" s="18" t="s">
        <v>35</v>
      </c>
      <c r="C25" s="19" t="s">
        <v>11</v>
      </c>
      <c r="D25" s="20" t="s">
        <v>12</v>
      </c>
      <c r="E25" s="12">
        <v>80.5</v>
      </c>
      <c r="F25" s="13">
        <v>87.38</v>
      </c>
      <c r="G25" s="13">
        <f t="shared" si="0"/>
        <v>83.94</v>
      </c>
      <c r="H25" s="14">
        <f>COUNTIFS(D:D,D25,G:G,"&gt;"&amp;G25)+1</f>
        <v>23</v>
      </c>
      <c r="I25" s="23" t="s">
        <v>13</v>
      </c>
    </row>
    <row r="26" ht="22" customHeight="1" spans="1:9">
      <c r="A26" s="9">
        <v>24</v>
      </c>
      <c r="B26" s="18" t="s">
        <v>36</v>
      </c>
      <c r="C26" s="19" t="s">
        <v>11</v>
      </c>
      <c r="D26" s="20" t="s">
        <v>12</v>
      </c>
      <c r="E26" s="12">
        <v>81.5</v>
      </c>
      <c r="F26" s="13">
        <v>85.84</v>
      </c>
      <c r="G26" s="13">
        <f t="shared" si="0"/>
        <v>83.67</v>
      </c>
      <c r="H26" s="14">
        <f>COUNTIFS(D:D,D26,G:G,"&gt;"&amp;G26)+1</f>
        <v>24</v>
      </c>
      <c r="I26" s="23" t="s">
        <v>13</v>
      </c>
    </row>
    <row r="27" ht="22" customHeight="1" spans="1:9">
      <c r="A27" s="9">
        <v>25</v>
      </c>
      <c r="B27" s="18" t="s">
        <v>37</v>
      </c>
      <c r="C27" s="19" t="s">
        <v>11</v>
      </c>
      <c r="D27" s="20" t="s">
        <v>12</v>
      </c>
      <c r="E27" s="12">
        <v>84</v>
      </c>
      <c r="F27" s="13">
        <v>82.94</v>
      </c>
      <c r="G27" s="13">
        <f t="shared" si="0"/>
        <v>83.47</v>
      </c>
      <c r="H27" s="14">
        <f>COUNTIFS(D:D,D27,G:G,"&gt;"&amp;G27)+1</f>
        <v>25</v>
      </c>
      <c r="I27" s="23" t="s">
        <v>13</v>
      </c>
    </row>
    <row r="28" ht="22" customHeight="1" spans="1:9">
      <c r="A28" s="9">
        <v>26</v>
      </c>
      <c r="B28" s="18" t="s">
        <v>38</v>
      </c>
      <c r="C28" s="19" t="s">
        <v>11</v>
      </c>
      <c r="D28" s="20" t="s">
        <v>12</v>
      </c>
      <c r="E28" s="12">
        <v>81.5</v>
      </c>
      <c r="F28" s="13">
        <v>85.38</v>
      </c>
      <c r="G28" s="13">
        <f t="shared" si="0"/>
        <v>83.44</v>
      </c>
      <c r="H28" s="14">
        <f>COUNTIFS(D:D,D28,G:G,"&gt;"&amp;G28)+1</f>
        <v>26</v>
      </c>
      <c r="I28" s="23" t="s">
        <v>13</v>
      </c>
    </row>
    <row r="29" ht="22" customHeight="1" spans="1:9">
      <c r="A29" s="9">
        <v>27</v>
      </c>
      <c r="B29" s="18" t="s">
        <v>39</v>
      </c>
      <c r="C29" s="19" t="s">
        <v>11</v>
      </c>
      <c r="D29" s="20" t="s">
        <v>12</v>
      </c>
      <c r="E29" s="12">
        <v>80.5</v>
      </c>
      <c r="F29" s="13">
        <v>86.3</v>
      </c>
      <c r="G29" s="13">
        <f t="shared" si="0"/>
        <v>83.4</v>
      </c>
      <c r="H29" s="14">
        <f>COUNTIFS(D:D,D29,G:G,"&gt;"&amp;G29)+1</f>
        <v>27</v>
      </c>
      <c r="I29" s="23" t="s">
        <v>13</v>
      </c>
    </row>
    <row r="30" ht="22" customHeight="1" spans="1:9">
      <c r="A30" s="9">
        <v>28</v>
      </c>
      <c r="B30" s="18" t="s">
        <v>40</v>
      </c>
      <c r="C30" s="19" t="s">
        <v>11</v>
      </c>
      <c r="D30" s="20" t="s">
        <v>12</v>
      </c>
      <c r="E30" s="12">
        <v>81</v>
      </c>
      <c r="F30" s="13">
        <v>85.48</v>
      </c>
      <c r="G30" s="13">
        <f t="shared" si="0"/>
        <v>83.24</v>
      </c>
      <c r="H30" s="14">
        <f>COUNTIFS(D:D,D30,G:G,"&gt;"&amp;G30)+1</f>
        <v>28</v>
      </c>
      <c r="I30" s="23" t="s">
        <v>13</v>
      </c>
    </row>
    <row r="31" ht="22" customHeight="1" spans="1:9">
      <c r="A31" s="9">
        <v>29</v>
      </c>
      <c r="B31" s="21" t="s">
        <v>41</v>
      </c>
      <c r="C31" s="22" t="s">
        <v>11</v>
      </c>
      <c r="D31" s="20" t="s">
        <v>12</v>
      </c>
      <c r="E31" s="12">
        <v>83</v>
      </c>
      <c r="F31" s="13">
        <v>83.3</v>
      </c>
      <c r="G31" s="13">
        <f t="shared" si="0"/>
        <v>83.15</v>
      </c>
      <c r="H31" s="14">
        <f>COUNTIFS(D:D,D31,G:G,"&gt;"&amp;G31)+1</f>
        <v>29</v>
      </c>
      <c r="I31" s="23" t="s">
        <v>13</v>
      </c>
    </row>
    <row r="32" ht="22" customHeight="1" spans="1:9">
      <c r="A32" s="9">
        <v>30</v>
      </c>
      <c r="B32" s="18" t="s">
        <v>42</v>
      </c>
      <c r="C32" s="19" t="s">
        <v>11</v>
      </c>
      <c r="D32" s="20" t="s">
        <v>12</v>
      </c>
      <c r="E32" s="12">
        <v>79.5</v>
      </c>
      <c r="F32" s="13">
        <v>86.66</v>
      </c>
      <c r="G32" s="13">
        <f t="shared" si="0"/>
        <v>83.08</v>
      </c>
      <c r="H32" s="14">
        <f>COUNTIFS(D:D,D32,G:G,"&gt;"&amp;G32)+1</f>
        <v>30</v>
      </c>
      <c r="I32" s="23" t="s">
        <v>13</v>
      </c>
    </row>
    <row r="33" ht="22" customHeight="1" spans="1:9">
      <c r="A33" s="9">
        <v>31</v>
      </c>
      <c r="B33" s="18" t="s">
        <v>43</v>
      </c>
      <c r="C33" s="19" t="s">
        <v>11</v>
      </c>
      <c r="D33" s="20" t="s">
        <v>12</v>
      </c>
      <c r="E33" s="12">
        <v>79.5</v>
      </c>
      <c r="F33" s="13">
        <v>86.6</v>
      </c>
      <c r="G33" s="13">
        <f t="shared" si="0"/>
        <v>83.05</v>
      </c>
      <c r="H33" s="14">
        <f>COUNTIFS(D:D,D33,G:G,"&gt;"&amp;G33)+1</f>
        <v>31</v>
      </c>
      <c r="I33" s="23" t="s">
        <v>13</v>
      </c>
    </row>
    <row r="34" ht="22" customHeight="1" spans="1:9">
      <c r="A34" s="9">
        <v>32</v>
      </c>
      <c r="B34" s="18" t="s">
        <v>44</v>
      </c>
      <c r="C34" s="19" t="s">
        <v>11</v>
      </c>
      <c r="D34" s="20" t="s">
        <v>12</v>
      </c>
      <c r="E34" s="12">
        <v>82</v>
      </c>
      <c r="F34" s="13">
        <v>83.9</v>
      </c>
      <c r="G34" s="13">
        <f t="shared" si="0"/>
        <v>82.95</v>
      </c>
      <c r="H34" s="14">
        <f>COUNTIFS(D:D,D34,G:G,"&gt;"&amp;G34)+1</f>
        <v>32</v>
      </c>
      <c r="I34" s="23" t="s">
        <v>13</v>
      </c>
    </row>
    <row r="35" ht="22" customHeight="1" spans="1:9">
      <c r="A35" s="9">
        <v>33</v>
      </c>
      <c r="B35" s="18" t="s">
        <v>45</v>
      </c>
      <c r="C35" s="19" t="s">
        <v>11</v>
      </c>
      <c r="D35" s="20" t="s">
        <v>12</v>
      </c>
      <c r="E35" s="12">
        <v>81.5</v>
      </c>
      <c r="F35" s="13">
        <v>84.28</v>
      </c>
      <c r="G35" s="13">
        <f t="shared" si="0"/>
        <v>82.89</v>
      </c>
      <c r="H35" s="14">
        <f>COUNTIFS(D:D,D35,G:G,"&gt;"&amp;G35)+1</f>
        <v>33</v>
      </c>
      <c r="I35" s="23" t="s">
        <v>13</v>
      </c>
    </row>
    <row r="36" ht="22" customHeight="1" spans="1:9">
      <c r="A36" s="9">
        <v>34</v>
      </c>
      <c r="B36" s="18" t="s">
        <v>46</v>
      </c>
      <c r="C36" s="19" t="s">
        <v>11</v>
      </c>
      <c r="D36" s="20" t="s">
        <v>12</v>
      </c>
      <c r="E36" s="12">
        <v>78.5</v>
      </c>
      <c r="F36" s="13">
        <v>87.24</v>
      </c>
      <c r="G36" s="13">
        <f t="shared" si="0"/>
        <v>82.87</v>
      </c>
      <c r="H36" s="14">
        <f>COUNTIFS(D:D,D36,G:G,"&gt;"&amp;G36)+1</f>
        <v>34</v>
      </c>
      <c r="I36" s="23" t="s">
        <v>13</v>
      </c>
    </row>
    <row r="37" ht="22" customHeight="1" spans="1:9">
      <c r="A37" s="9">
        <v>35</v>
      </c>
      <c r="B37" s="18" t="s">
        <v>47</v>
      </c>
      <c r="C37" s="19" t="s">
        <v>11</v>
      </c>
      <c r="D37" s="20" t="s">
        <v>12</v>
      </c>
      <c r="E37" s="12">
        <v>78</v>
      </c>
      <c r="F37" s="13">
        <v>87.68</v>
      </c>
      <c r="G37" s="13">
        <f t="shared" si="0"/>
        <v>82.84</v>
      </c>
      <c r="H37" s="14">
        <f>COUNTIFS(D:D,D37,G:G,"&gt;"&amp;G37)+1</f>
        <v>35</v>
      </c>
      <c r="I37" s="23" t="s">
        <v>13</v>
      </c>
    </row>
    <row r="38" ht="22" customHeight="1" spans="1:9">
      <c r="A38" s="9">
        <v>36</v>
      </c>
      <c r="B38" s="18" t="s">
        <v>48</v>
      </c>
      <c r="C38" s="19" t="s">
        <v>11</v>
      </c>
      <c r="D38" s="20" t="s">
        <v>12</v>
      </c>
      <c r="E38" s="12">
        <v>83</v>
      </c>
      <c r="F38" s="13">
        <v>82.52</v>
      </c>
      <c r="G38" s="13">
        <f t="shared" si="0"/>
        <v>82.76</v>
      </c>
      <c r="H38" s="14">
        <f>COUNTIFS(D:D,D38,G:G,"&gt;"&amp;G38)+1</f>
        <v>36</v>
      </c>
      <c r="I38" s="23" t="s">
        <v>13</v>
      </c>
    </row>
    <row r="39" ht="22" customHeight="1" spans="1:9">
      <c r="A39" s="9">
        <v>37</v>
      </c>
      <c r="B39" s="18" t="s">
        <v>49</v>
      </c>
      <c r="C39" s="19" t="s">
        <v>11</v>
      </c>
      <c r="D39" s="20" t="s">
        <v>12</v>
      </c>
      <c r="E39" s="12">
        <v>78</v>
      </c>
      <c r="F39" s="13">
        <v>87.42</v>
      </c>
      <c r="G39" s="13">
        <f t="shared" si="0"/>
        <v>82.71</v>
      </c>
      <c r="H39" s="14">
        <f>COUNTIFS(D:D,D39,G:G,"&gt;"&amp;G39)+1</f>
        <v>37</v>
      </c>
      <c r="I39" s="23" t="s">
        <v>13</v>
      </c>
    </row>
    <row r="40" ht="22" customHeight="1" spans="1:9">
      <c r="A40" s="9">
        <v>38</v>
      </c>
      <c r="B40" s="18" t="s">
        <v>50</v>
      </c>
      <c r="C40" s="19" t="s">
        <v>11</v>
      </c>
      <c r="D40" s="20" t="s">
        <v>12</v>
      </c>
      <c r="E40" s="12">
        <v>78</v>
      </c>
      <c r="F40" s="13">
        <v>87.1</v>
      </c>
      <c r="G40" s="13">
        <f t="shared" si="0"/>
        <v>82.55</v>
      </c>
      <c r="H40" s="14">
        <f>COUNTIFS(D:D,D40,G:G,"&gt;"&amp;G40)+1</f>
        <v>38</v>
      </c>
      <c r="I40" s="23" t="s">
        <v>13</v>
      </c>
    </row>
    <row r="41" ht="22" customHeight="1" spans="1:9">
      <c r="A41" s="9">
        <v>39</v>
      </c>
      <c r="B41" s="18" t="s">
        <v>51</v>
      </c>
      <c r="C41" s="19" t="s">
        <v>11</v>
      </c>
      <c r="D41" s="20" t="s">
        <v>12</v>
      </c>
      <c r="E41" s="12">
        <v>79.5</v>
      </c>
      <c r="F41" s="13">
        <v>84.84</v>
      </c>
      <c r="G41" s="13">
        <f t="shared" si="0"/>
        <v>82.17</v>
      </c>
      <c r="H41" s="14">
        <f>COUNTIFS(D:D,D41,G:G,"&gt;"&amp;G41)+1</f>
        <v>39</v>
      </c>
      <c r="I41" s="23" t="s">
        <v>13</v>
      </c>
    </row>
    <row r="42" ht="22" customHeight="1" spans="1:9">
      <c r="A42" s="9">
        <v>40</v>
      </c>
      <c r="B42" s="18" t="s">
        <v>52</v>
      </c>
      <c r="C42" s="19" t="s">
        <v>11</v>
      </c>
      <c r="D42" s="20" t="s">
        <v>12</v>
      </c>
      <c r="E42" s="12">
        <v>78.5</v>
      </c>
      <c r="F42" s="13">
        <v>85.7</v>
      </c>
      <c r="G42" s="13">
        <f t="shared" si="0"/>
        <v>82.1</v>
      </c>
      <c r="H42" s="14">
        <f>COUNTIFS(D:D,D42,G:G,"&gt;"&amp;G42)+1</f>
        <v>40</v>
      </c>
      <c r="I42" s="23" t="s">
        <v>13</v>
      </c>
    </row>
    <row r="43" ht="22" customHeight="1" spans="1:9">
      <c r="A43" s="9">
        <v>41</v>
      </c>
      <c r="B43" s="18" t="s">
        <v>53</v>
      </c>
      <c r="C43" s="19" t="s">
        <v>11</v>
      </c>
      <c r="D43" s="20" t="s">
        <v>12</v>
      </c>
      <c r="E43" s="12">
        <v>82</v>
      </c>
      <c r="F43" s="13">
        <v>82.12</v>
      </c>
      <c r="G43" s="13">
        <f t="shared" si="0"/>
        <v>82.06</v>
      </c>
      <c r="H43" s="14">
        <f>COUNTIFS(D:D,D43,G:G,"&gt;"&amp;G43)+1</f>
        <v>41</v>
      </c>
      <c r="I43" s="23" t="s">
        <v>54</v>
      </c>
    </row>
    <row r="44" ht="22" customHeight="1" spans="1:9">
      <c r="A44" s="9">
        <v>42</v>
      </c>
      <c r="B44" s="21" t="s">
        <v>55</v>
      </c>
      <c r="C44" s="22" t="s">
        <v>11</v>
      </c>
      <c r="D44" s="20" t="s">
        <v>12</v>
      </c>
      <c r="E44" s="12">
        <v>79</v>
      </c>
      <c r="F44" s="13">
        <v>85.1</v>
      </c>
      <c r="G44" s="13">
        <f t="shared" si="0"/>
        <v>82.05</v>
      </c>
      <c r="H44" s="14">
        <f>COUNTIFS(D:D,D44,G:G,"&gt;"&amp;G44)+1</f>
        <v>42</v>
      </c>
      <c r="I44" s="23" t="s">
        <v>54</v>
      </c>
    </row>
    <row r="45" ht="22" customHeight="1" spans="1:9">
      <c r="A45" s="9">
        <v>43</v>
      </c>
      <c r="B45" s="18" t="s">
        <v>56</v>
      </c>
      <c r="C45" s="19" t="s">
        <v>11</v>
      </c>
      <c r="D45" s="20" t="s">
        <v>12</v>
      </c>
      <c r="E45" s="12">
        <v>78.5</v>
      </c>
      <c r="F45" s="13">
        <v>84.84</v>
      </c>
      <c r="G45" s="13">
        <f t="shared" si="0"/>
        <v>81.67</v>
      </c>
      <c r="H45" s="14">
        <f>COUNTIFS(D:D,D45,G:G,"&gt;"&amp;G45)+1</f>
        <v>43</v>
      </c>
      <c r="I45" s="23" t="s">
        <v>54</v>
      </c>
    </row>
    <row r="46" ht="22" customHeight="1" spans="1:9">
      <c r="A46" s="9">
        <v>44</v>
      </c>
      <c r="B46" s="18" t="s">
        <v>57</v>
      </c>
      <c r="C46" s="19" t="s">
        <v>11</v>
      </c>
      <c r="D46" s="20" t="s">
        <v>12</v>
      </c>
      <c r="E46" s="12">
        <v>83</v>
      </c>
      <c r="F46" s="13">
        <v>80.2</v>
      </c>
      <c r="G46" s="13">
        <f t="shared" si="0"/>
        <v>81.6</v>
      </c>
      <c r="H46" s="14">
        <f>COUNTIFS(D:D,D46,G:G,"&gt;"&amp;G46)+1</f>
        <v>44</v>
      </c>
      <c r="I46" s="23" t="s">
        <v>54</v>
      </c>
    </row>
    <row r="47" ht="22" customHeight="1" spans="1:9">
      <c r="A47" s="9">
        <v>45</v>
      </c>
      <c r="B47" s="18" t="s">
        <v>58</v>
      </c>
      <c r="C47" s="19" t="s">
        <v>11</v>
      </c>
      <c r="D47" s="20" t="s">
        <v>12</v>
      </c>
      <c r="E47" s="12">
        <v>79</v>
      </c>
      <c r="F47" s="13">
        <v>83.94</v>
      </c>
      <c r="G47" s="13">
        <f t="shared" si="0"/>
        <v>81.47</v>
      </c>
      <c r="H47" s="14">
        <f>COUNTIFS(D:D,D47,G:G,"&gt;"&amp;G47)+1</f>
        <v>45</v>
      </c>
      <c r="I47" s="23" t="s">
        <v>54</v>
      </c>
    </row>
    <row r="48" ht="22" customHeight="1" spans="1:9">
      <c r="A48" s="9">
        <v>46</v>
      </c>
      <c r="B48" s="18" t="s">
        <v>59</v>
      </c>
      <c r="C48" s="19" t="s">
        <v>11</v>
      </c>
      <c r="D48" s="20" t="s">
        <v>12</v>
      </c>
      <c r="E48" s="12">
        <v>79</v>
      </c>
      <c r="F48" s="13">
        <v>83.68</v>
      </c>
      <c r="G48" s="13">
        <f t="shared" si="0"/>
        <v>81.34</v>
      </c>
      <c r="H48" s="14">
        <f>COUNTIFS(D:D,D48,G:G,"&gt;"&amp;G48)+1</f>
        <v>46</v>
      </c>
      <c r="I48" s="23" t="s">
        <v>54</v>
      </c>
    </row>
    <row r="49" ht="22" customHeight="1" spans="1:9">
      <c r="A49" s="9">
        <v>47</v>
      </c>
      <c r="B49" s="18" t="s">
        <v>60</v>
      </c>
      <c r="C49" s="19" t="s">
        <v>11</v>
      </c>
      <c r="D49" s="20" t="s">
        <v>12</v>
      </c>
      <c r="E49" s="12">
        <v>79.5</v>
      </c>
      <c r="F49" s="13">
        <v>83</v>
      </c>
      <c r="G49" s="13">
        <f t="shared" si="0"/>
        <v>81.25</v>
      </c>
      <c r="H49" s="14">
        <f>COUNTIFS(D:D,D49,G:G,"&gt;"&amp;G49)+1</f>
        <v>47</v>
      </c>
      <c r="I49" s="23" t="s">
        <v>54</v>
      </c>
    </row>
    <row r="50" ht="22" customHeight="1" spans="1:9">
      <c r="A50" s="9">
        <v>48</v>
      </c>
      <c r="B50" s="18" t="s">
        <v>61</v>
      </c>
      <c r="C50" s="19" t="s">
        <v>11</v>
      </c>
      <c r="D50" s="20" t="s">
        <v>12</v>
      </c>
      <c r="E50" s="12">
        <v>81</v>
      </c>
      <c r="F50" s="13">
        <v>81.46</v>
      </c>
      <c r="G50" s="13">
        <f t="shared" si="0"/>
        <v>81.23</v>
      </c>
      <c r="H50" s="14">
        <f>COUNTIFS(D:D,D50,G:G,"&gt;"&amp;G50)+1</f>
        <v>48</v>
      </c>
      <c r="I50" s="23" t="s">
        <v>54</v>
      </c>
    </row>
    <row r="51" ht="22" customHeight="1" spans="1:9">
      <c r="A51" s="9">
        <v>49</v>
      </c>
      <c r="B51" s="18" t="s">
        <v>62</v>
      </c>
      <c r="C51" s="19" t="s">
        <v>11</v>
      </c>
      <c r="D51" s="20" t="s">
        <v>12</v>
      </c>
      <c r="E51" s="12">
        <v>82</v>
      </c>
      <c r="F51" s="13">
        <v>80.42</v>
      </c>
      <c r="G51" s="13">
        <f t="shared" si="0"/>
        <v>81.21</v>
      </c>
      <c r="H51" s="14">
        <f>COUNTIFS(D:D,D51,G:G,"&gt;"&amp;G51)+1</f>
        <v>49</v>
      </c>
      <c r="I51" s="23" t="s">
        <v>54</v>
      </c>
    </row>
    <row r="52" ht="22" customHeight="1" spans="1:9">
      <c r="A52" s="9">
        <v>50</v>
      </c>
      <c r="B52" s="18" t="s">
        <v>63</v>
      </c>
      <c r="C52" s="19" t="s">
        <v>11</v>
      </c>
      <c r="D52" s="20" t="s">
        <v>12</v>
      </c>
      <c r="E52" s="12">
        <v>83.5</v>
      </c>
      <c r="F52" s="13">
        <v>78.9</v>
      </c>
      <c r="G52" s="13">
        <f t="shared" si="0"/>
        <v>81.2</v>
      </c>
      <c r="H52" s="14">
        <f>COUNTIFS(D:D,D52,G:G,"&gt;"&amp;G52)+1</f>
        <v>50</v>
      </c>
      <c r="I52" s="23" t="s">
        <v>54</v>
      </c>
    </row>
    <row r="53" ht="22" customHeight="1" spans="1:9">
      <c r="A53" s="9">
        <v>51</v>
      </c>
      <c r="B53" s="18" t="s">
        <v>64</v>
      </c>
      <c r="C53" s="19" t="s">
        <v>11</v>
      </c>
      <c r="D53" s="20" t="s">
        <v>12</v>
      </c>
      <c r="E53" s="12">
        <v>81</v>
      </c>
      <c r="F53" s="13">
        <v>81.04</v>
      </c>
      <c r="G53" s="13">
        <f t="shared" si="0"/>
        <v>81.02</v>
      </c>
      <c r="H53" s="14">
        <f>COUNTIFS(D:D,D53,G:G,"&gt;"&amp;G53)+1</f>
        <v>51</v>
      </c>
      <c r="I53" s="23" t="s">
        <v>54</v>
      </c>
    </row>
    <row r="54" ht="22" customHeight="1" spans="1:9">
      <c r="A54" s="9">
        <v>52</v>
      </c>
      <c r="B54" s="18" t="s">
        <v>65</v>
      </c>
      <c r="C54" s="19" t="s">
        <v>11</v>
      </c>
      <c r="D54" s="20" t="s">
        <v>12</v>
      </c>
      <c r="E54" s="12">
        <v>81</v>
      </c>
      <c r="F54" s="13">
        <v>81</v>
      </c>
      <c r="G54" s="13">
        <f t="shared" si="0"/>
        <v>81</v>
      </c>
      <c r="H54" s="14">
        <f>COUNTIFS(D:D,D54,G:G,"&gt;"&amp;G54)+1</f>
        <v>52</v>
      </c>
      <c r="I54" s="23" t="s">
        <v>54</v>
      </c>
    </row>
    <row r="55" ht="22" customHeight="1" spans="1:9">
      <c r="A55" s="9">
        <v>53</v>
      </c>
      <c r="B55" s="18" t="s">
        <v>66</v>
      </c>
      <c r="C55" s="19" t="s">
        <v>11</v>
      </c>
      <c r="D55" s="20" t="s">
        <v>12</v>
      </c>
      <c r="E55" s="12">
        <v>79</v>
      </c>
      <c r="F55" s="13">
        <v>82.78</v>
      </c>
      <c r="G55" s="13">
        <f t="shared" si="0"/>
        <v>80.89</v>
      </c>
      <c r="H55" s="14">
        <f>COUNTIFS(D:D,D55,G:G,"&gt;"&amp;G55)+1</f>
        <v>53</v>
      </c>
      <c r="I55" s="23" t="s">
        <v>54</v>
      </c>
    </row>
    <row r="56" ht="22" customHeight="1" spans="1:9">
      <c r="A56" s="9">
        <v>54</v>
      </c>
      <c r="B56" s="18" t="s">
        <v>67</v>
      </c>
      <c r="C56" s="19" t="s">
        <v>11</v>
      </c>
      <c r="D56" s="20" t="s">
        <v>12</v>
      </c>
      <c r="E56" s="12">
        <v>79</v>
      </c>
      <c r="F56" s="13">
        <v>82.62</v>
      </c>
      <c r="G56" s="13">
        <f t="shared" si="0"/>
        <v>80.81</v>
      </c>
      <c r="H56" s="14">
        <f>COUNTIFS(D:D,D56,G:G,"&gt;"&amp;G56)+1</f>
        <v>54</v>
      </c>
      <c r="I56" s="23" t="s">
        <v>54</v>
      </c>
    </row>
    <row r="57" ht="22" customHeight="1" spans="1:9">
      <c r="A57" s="9">
        <v>55</v>
      </c>
      <c r="B57" s="18" t="s">
        <v>68</v>
      </c>
      <c r="C57" s="19" t="s">
        <v>11</v>
      </c>
      <c r="D57" s="20" t="s">
        <v>12</v>
      </c>
      <c r="E57" s="12">
        <v>78</v>
      </c>
      <c r="F57" s="13">
        <v>83.44</v>
      </c>
      <c r="G57" s="13">
        <f t="shared" si="0"/>
        <v>80.72</v>
      </c>
      <c r="H57" s="14">
        <f>COUNTIFS(D:D,D57,G:G,"&gt;"&amp;G57)+1</f>
        <v>55</v>
      </c>
      <c r="I57" s="23" t="s">
        <v>54</v>
      </c>
    </row>
    <row r="58" ht="22" customHeight="1" spans="1:9">
      <c r="A58" s="9">
        <v>56</v>
      </c>
      <c r="B58" s="21" t="s">
        <v>69</v>
      </c>
      <c r="C58" s="22" t="s">
        <v>11</v>
      </c>
      <c r="D58" s="20" t="s">
        <v>12</v>
      </c>
      <c r="E58" s="12">
        <v>82</v>
      </c>
      <c r="F58" s="13">
        <v>79.3</v>
      </c>
      <c r="G58" s="13">
        <f t="shared" si="0"/>
        <v>80.65</v>
      </c>
      <c r="H58" s="14">
        <f>COUNTIFS(D:D,D58,G:G,"&gt;"&amp;G58)+1</f>
        <v>56</v>
      </c>
      <c r="I58" s="23" t="s">
        <v>54</v>
      </c>
    </row>
    <row r="59" ht="22" customHeight="1" spans="1:9">
      <c r="A59" s="9">
        <v>57</v>
      </c>
      <c r="B59" s="18" t="s">
        <v>70</v>
      </c>
      <c r="C59" s="19" t="s">
        <v>11</v>
      </c>
      <c r="D59" s="20" t="s">
        <v>12</v>
      </c>
      <c r="E59" s="12">
        <v>79</v>
      </c>
      <c r="F59" s="13">
        <v>80.54</v>
      </c>
      <c r="G59" s="13">
        <f t="shared" si="0"/>
        <v>79.77</v>
      </c>
      <c r="H59" s="14">
        <f>COUNTIFS(D:D,D59,G:G,"&gt;"&amp;G59)+1</f>
        <v>57</v>
      </c>
      <c r="I59" s="23" t="s">
        <v>54</v>
      </c>
    </row>
    <row r="60" ht="22" customHeight="1" spans="1:9">
      <c r="A60" s="9">
        <v>58</v>
      </c>
      <c r="B60" s="18" t="s">
        <v>71</v>
      </c>
      <c r="C60" s="19" t="s">
        <v>11</v>
      </c>
      <c r="D60" s="20" t="s">
        <v>12</v>
      </c>
      <c r="E60" s="12">
        <v>79</v>
      </c>
      <c r="F60" s="13">
        <v>80.02</v>
      </c>
      <c r="G60" s="13">
        <f t="shared" si="0"/>
        <v>79.51</v>
      </c>
      <c r="H60" s="14">
        <f>COUNTIFS(D:D,D60,G:G,"&gt;"&amp;G60)+1</f>
        <v>58</v>
      </c>
      <c r="I60" s="23" t="s">
        <v>54</v>
      </c>
    </row>
    <row r="61" ht="22" customHeight="1" spans="1:9">
      <c r="A61" s="9">
        <v>59</v>
      </c>
      <c r="B61" s="18" t="s">
        <v>72</v>
      </c>
      <c r="C61" s="19" t="s">
        <v>11</v>
      </c>
      <c r="D61" s="20" t="s">
        <v>12</v>
      </c>
      <c r="E61" s="12">
        <v>78</v>
      </c>
      <c r="F61" s="13">
        <v>81.02</v>
      </c>
      <c r="G61" s="13">
        <f t="shared" si="0"/>
        <v>79.51</v>
      </c>
      <c r="H61" s="14">
        <f>COUNTIFS(D:D,D61,G:G,"&gt;"&amp;G61)+1</f>
        <v>58</v>
      </c>
      <c r="I61" s="23" t="s">
        <v>54</v>
      </c>
    </row>
    <row r="62" ht="22" customHeight="1" spans="1:9">
      <c r="A62" s="9">
        <v>60</v>
      </c>
      <c r="B62" s="18" t="s">
        <v>73</v>
      </c>
      <c r="C62" s="19" t="s">
        <v>11</v>
      </c>
      <c r="D62" s="20" t="s">
        <v>12</v>
      </c>
      <c r="E62" s="12">
        <v>78</v>
      </c>
      <c r="F62" s="13">
        <v>79.54</v>
      </c>
      <c r="G62" s="13">
        <f t="shared" si="0"/>
        <v>78.77</v>
      </c>
      <c r="H62" s="14">
        <f>COUNTIFS(D:D,D62,G:G,"&gt;"&amp;G62)+1</f>
        <v>60</v>
      </c>
      <c r="I62" s="23" t="s">
        <v>54</v>
      </c>
    </row>
    <row r="63" ht="22" customHeight="1" spans="1:9">
      <c r="A63" s="9">
        <v>61</v>
      </c>
      <c r="B63" s="18" t="s">
        <v>74</v>
      </c>
      <c r="C63" s="19" t="s">
        <v>11</v>
      </c>
      <c r="D63" s="20" t="s">
        <v>12</v>
      </c>
      <c r="E63" s="12">
        <v>79</v>
      </c>
      <c r="F63" s="13" t="s">
        <v>75</v>
      </c>
      <c r="G63" s="13">
        <f>E63*0.5+0*0.5</f>
        <v>39.5</v>
      </c>
      <c r="H63" s="14">
        <f>COUNTIFS(D:D,D63,G:G,"&gt;"&amp;G63)+1</f>
        <v>61</v>
      </c>
      <c r="I63" s="23" t="s">
        <v>54</v>
      </c>
    </row>
  </sheetData>
  <sheetProtection formatCells="0" insertHyperlinks="0" autoFilter="0"/>
  <autoFilter ref="A2:H63">
    <sortState ref="A2:H63">
      <sortCondition ref="H2"/>
    </sortState>
    <extLst/>
  </autoFilter>
  <sortState ref="A3:J99">
    <sortCondition ref="E195:E259" descending="1"/>
  </sortState>
  <mergeCells count="1">
    <mergeCell ref="A1:I1"/>
  </mergeCells>
  <pageMargins left="0.196527777777778" right="0.196527777777778" top="0.236111111111111" bottom="0.472222222222222" header="0" footer="0"/>
  <pageSetup paperSize="9" orientation="portrait"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L i s t   s h e e t S t i d = " 3 " / > < p i x e l a t o r L i s t   s h e e t S t i d = " 4 " / > < p i x e l a t o r L i s t   s h e e t S t i d = " 5 " / > < p i x e l a t o r L i s t   s h e e t S t i d = " 6 " / > < / 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WWO_wpscloud_20230810213114-cfd8f7d3cc</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2023-08-11T01:14:00Z</dcterms:created>
  <dcterms:modified xsi:type="dcterms:W3CDTF">2023-08-22T02:57:48Z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C2E89FD6F2F24D98AEF5042B0A0A45B1_13</vt:lpwstr>
  </property>
  <property fmtid="{D5CDD505-2E9C-101B-9397-08002B2CF9AE}" pid="3" name="KSOProductBuildVer">
    <vt:lpwstr>2052-11.1.0.14309</vt:lpwstr>
  </property>
</Properties>
</file>