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小学语文(新机制)" sheetId="1" r:id="rId1"/>
    <sheet name="小学数学(新机制)" sheetId="2" r:id="rId2"/>
    <sheet name="小学科学(新机制)" sheetId="3" r:id="rId3"/>
    <sheet name="初中语文(新机制)" sheetId="4" r:id="rId4"/>
    <sheet name="初中数学(新机制)" sheetId="5" r:id="rId5"/>
    <sheet name="初中道法(新机制)" sheetId="6" r:id="rId6"/>
    <sheet name="初中历史(新机制)" sheetId="8" r:id="rId7"/>
    <sheet name="初中体育(新机制)" sheetId="7" r:id="rId8"/>
    <sheet name="初中美术(新机制)" sheetId="9" r:id="rId9"/>
    <sheet name="小学语文(自主)" sheetId="10" r:id="rId10"/>
    <sheet name=" 小学数学(自主) " sheetId="11" r:id="rId11"/>
    <sheet name="小学英语(自主)" sheetId="12" r:id="rId12"/>
    <sheet name="小学心理(自主)" sheetId="13" r:id="rId13"/>
    <sheet name="初中语文(自主) " sheetId="14" r:id="rId14"/>
    <sheet name="初中数学(自主) " sheetId="15" r:id="rId15"/>
    <sheet name="初中英语(自主) " sheetId="16" r:id="rId16"/>
    <sheet name="初中生物(自主)" sheetId="17" r:id="rId17"/>
    <sheet name="小学语文(城镇)" sheetId="18" r:id="rId18"/>
    <sheet name="小学体育(城镇)" sheetId="19" r:id="rId19"/>
    <sheet name="小学信息技术(城镇)" sheetId="20" r:id="rId20"/>
    <sheet name="小学心理健康(城镇)" sheetId="21" r:id="rId21"/>
    <sheet name="初中语文(城镇) " sheetId="22" r:id="rId22"/>
    <sheet name="初中数学(城镇) " sheetId="23" r:id="rId23"/>
    <sheet name="初中道法(城镇) " sheetId="24" r:id="rId24"/>
    <sheet name="初中历史(城镇) " sheetId="25" r:id="rId25"/>
    <sheet name="初中地理(城镇) " sheetId="26" r:id="rId26"/>
    <sheet name="初中物理(城镇) " sheetId="27" r:id="rId27"/>
    <sheet name="初中化学(城镇)" sheetId="28" r:id="rId28"/>
    <sheet name="初中生物(城镇)" sheetId="29" r:id="rId29"/>
    <sheet name="初中音乐(城镇)" sheetId="30" r:id="rId30"/>
    <sheet name="初中体育(城镇)" sheetId="31" r:id="rId31"/>
    <sheet name="初中心理健康(城镇)" sheetId="32" r:id="rId32"/>
    <sheet name="幼教" sheetId="33" r:id="rId33"/>
  </sheets>
  <definedNames>
    <definedName name="_xlnm.Print_Titles" localSheetId="0">'小学语文(新机制)'!$2:$3</definedName>
    <definedName name="_xlnm.Print_Titles" localSheetId="1">'小学数学(新机制)'!$2:$3</definedName>
    <definedName name="_xlnm.Print_Titles" localSheetId="2">'小学科学(新机制)'!$2:$3</definedName>
    <definedName name="_xlnm.Print_Titles" localSheetId="3">'初中语文(新机制)'!$2:$3</definedName>
    <definedName name="_xlnm.Print_Titles" localSheetId="4">'初中数学(新机制)'!$2:$3</definedName>
    <definedName name="_xlnm.Print_Titles" localSheetId="5">'初中道法(新机制)'!$2:$3</definedName>
    <definedName name="_xlnm.Print_Titles" localSheetId="7">'初中体育(新机制)'!$2:$3</definedName>
    <definedName name="_xlnm.Print_Titles" localSheetId="6">'初中历史(新机制)'!$2:$3</definedName>
    <definedName name="_xlnm.Print_Titles" localSheetId="8">'初中美术(新机制)'!$2:$3</definedName>
    <definedName name="_xlnm.Print_Titles" localSheetId="9">'小学语文(自主)'!$2:$3</definedName>
    <definedName name="_xlnm.Print_Titles" localSheetId="10">' 小学数学(自主) '!$2:$3</definedName>
    <definedName name="_xlnm.Print_Titles" localSheetId="11">'小学英语(自主)'!$2:$3</definedName>
    <definedName name="_xlnm.Print_Titles" localSheetId="12">'小学心理(自主)'!$2:$3</definedName>
    <definedName name="_xlnm.Print_Titles" localSheetId="13">'初中语文(自主) '!$2:$3</definedName>
    <definedName name="_xlnm.Print_Titles" localSheetId="14">'初中数学(自主) '!$2:$3</definedName>
    <definedName name="_xlnm.Print_Titles" localSheetId="15">'初中英语(自主) '!$2:$3</definedName>
    <definedName name="_xlnm.Print_Titles" localSheetId="16">'初中生物(自主)'!$2:$3</definedName>
    <definedName name="_xlnm.Print_Titles" localSheetId="17">'小学语文(城镇)'!$2:$3</definedName>
    <definedName name="_xlnm.Print_Titles" localSheetId="18">'小学体育(城镇)'!$2:$3</definedName>
    <definedName name="_xlnm.Print_Titles" localSheetId="19">'小学信息技术(城镇)'!$2:$3</definedName>
    <definedName name="_xlnm.Print_Titles" localSheetId="20">'小学心理健康(城镇)'!$2:$3</definedName>
    <definedName name="_xlnm.Print_Titles" localSheetId="21">'初中语文(城镇) '!$2:$3</definedName>
    <definedName name="_xlnm.Print_Titles" localSheetId="22">'初中数学(城镇) '!$2:$3</definedName>
    <definedName name="_xlnm.Print_Titles" localSheetId="23">'初中道法(城镇) '!$2:$3</definedName>
    <definedName name="_xlnm.Print_Titles" localSheetId="24">'初中历史(城镇) '!$2:$3</definedName>
    <definedName name="_xlnm.Print_Titles" localSheetId="25">'初中地理(城镇) '!$2:$3</definedName>
    <definedName name="_xlnm.Print_Titles" localSheetId="26">'初中物理(城镇) '!$2:$3</definedName>
    <definedName name="_xlnm.Print_Titles" localSheetId="27">'初中化学(城镇)'!$2:$3</definedName>
    <definedName name="_xlnm.Print_Titles" localSheetId="28">'初中生物(城镇)'!$2:$3</definedName>
    <definedName name="_xlnm.Print_Titles" localSheetId="29">'初中音乐(城镇)'!$2:$3</definedName>
    <definedName name="_xlnm.Print_Titles" localSheetId="30">'初中体育(城镇)'!$2:$3</definedName>
    <definedName name="_xlnm.Print_Titles" localSheetId="31">'初中心理健康(城镇)'!$2:$3</definedName>
    <definedName name="_xlnm.Print_Titles" localSheetId="32">幼教!$2:$3</definedName>
  </definedNames>
  <calcPr calcId="144525"/>
</workbook>
</file>

<file path=xl/sharedStrings.xml><?xml version="1.0" encoding="utf-8"?>
<sst xmlns="http://schemas.openxmlformats.org/spreadsheetml/2006/main" count="1433" uniqueCount="471">
  <si>
    <t>宜都市2023年公开招聘城镇义务教育学校教师、公办幼儿园教师、自主招聘农村义务教育学校教师及农村新机制教师面试及综合成绩表</t>
  </si>
  <si>
    <t>序号</t>
  </si>
  <si>
    <t>面试学科</t>
  </si>
  <si>
    <t>岗位类别</t>
  </si>
  <si>
    <t>面试准考证号</t>
  </si>
  <si>
    <t>笔试成绩</t>
  </si>
  <si>
    <t>面试成绩</t>
  </si>
  <si>
    <t>综合成绩</t>
  </si>
  <si>
    <t>备注</t>
  </si>
  <si>
    <t>卷面得分</t>
  </si>
  <si>
    <t>折合40%</t>
  </si>
  <si>
    <t>得分</t>
  </si>
  <si>
    <t>折合60%</t>
  </si>
  <si>
    <t>小学语文</t>
  </si>
  <si>
    <t>新机制教师岗</t>
  </si>
  <si>
    <t>YDJY2023001</t>
  </si>
  <si>
    <t>69.05</t>
  </si>
  <si>
    <t>YDJY2023002</t>
  </si>
  <si>
    <t>69</t>
  </si>
  <si>
    <t>YDJY2023003</t>
  </si>
  <si>
    <t>68.75</t>
  </si>
  <si>
    <t>YDJY2023004</t>
  </si>
  <si>
    <t>65.55</t>
  </si>
  <si>
    <t>YDJY2023005</t>
  </si>
  <si>
    <t>62.9</t>
  </si>
  <si>
    <t>YDJY2023006</t>
  </si>
  <si>
    <t>60.85</t>
  </si>
  <si>
    <t>缺考</t>
  </si>
  <si>
    <t>小学数学</t>
  </si>
  <si>
    <t>YDJY2023007</t>
  </si>
  <si>
    <t>80.3</t>
  </si>
  <si>
    <t>YDJY2023008</t>
  </si>
  <si>
    <t>80.15</t>
  </si>
  <si>
    <t>YDJY2023009</t>
  </si>
  <si>
    <t>78.75</t>
  </si>
  <si>
    <t>YDJY2023010</t>
  </si>
  <si>
    <t>75.1</t>
  </si>
  <si>
    <t>YDJY2023011</t>
  </si>
  <si>
    <t>73.4</t>
  </si>
  <si>
    <t>YDJY2023012</t>
  </si>
  <si>
    <t>73.35</t>
  </si>
  <si>
    <t>YDJY2023013</t>
  </si>
  <si>
    <t>73.15</t>
  </si>
  <si>
    <t>YDJY2023014</t>
  </si>
  <si>
    <t>73.05</t>
  </si>
  <si>
    <t>YDJY2023015</t>
  </si>
  <si>
    <t>72.35</t>
  </si>
  <si>
    <t>YDJY2023016</t>
  </si>
  <si>
    <t>72.1</t>
  </si>
  <si>
    <t>YDJY2023017</t>
  </si>
  <si>
    <t>71.95</t>
  </si>
  <si>
    <t>YDJY2023018</t>
  </si>
  <si>
    <t>70</t>
  </si>
  <si>
    <t>YDJY2023019</t>
  </si>
  <si>
    <t>69.6</t>
  </si>
  <si>
    <t>YDJY2023020</t>
  </si>
  <si>
    <t>69.45</t>
  </si>
  <si>
    <t>YDJY2023021</t>
  </si>
  <si>
    <t>69.4</t>
  </si>
  <si>
    <t>小学科学</t>
  </si>
  <si>
    <t>YDJY2023022</t>
  </si>
  <si>
    <t>77.25</t>
  </si>
  <si>
    <t>YDJY2023023</t>
  </si>
  <si>
    <t>77.1</t>
  </si>
  <si>
    <t>YDJY2023024</t>
  </si>
  <si>
    <t>67.15</t>
  </si>
  <si>
    <t>初中语文</t>
  </si>
  <si>
    <t>YDJY2023025</t>
  </si>
  <si>
    <t>70.65</t>
  </si>
  <si>
    <t>YDJY2023026</t>
  </si>
  <si>
    <t>70.6</t>
  </si>
  <si>
    <t>YDJY2023027</t>
  </si>
  <si>
    <t>YDJY2023028</t>
  </si>
  <si>
    <t>64.65</t>
  </si>
  <si>
    <t>YDJY2023029</t>
  </si>
  <si>
    <t>63.45</t>
  </si>
  <si>
    <t>YDJY2023030</t>
  </si>
  <si>
    <t>62.55</t>
  </si>
  <si>
    <t>初中数学</t>
  </si>
  <si>
    <t>YDJY2023031</t>
  </si>
  <si>
    <t>70.8</t>
  </si>
  <si>
    <t>YDJY2023032</t>
  </si>
  <si>
    <t>70.2</t>
  </si>
  <si>
    <t>YDJY2023033</t>
  </si>
  <si>
    <t>69.2</t>
  </si>
  <si>
    <t>YDJY2023034</t>
  </si>
  <si>
    <t>61.8</t>
  </si>
  <si>
    <t>YDJY2023035</t>
  </si>
  <si>
    <t>57.7</t>
  </si>
  <si>
    <t>初中道德与法治</t>
  </si>
  <si>
    <t>YDJY2023036</t>
  </si>
  <si>
    <t>76.65</t>
  </si>
  <si>
    <t>YDJY2023037</t>
  </si>
  <si>
    <t>76.55</t>
  </si>
  <si>
    <t>YDJY2023038</t>
  </si>
  <si>
    <t>75.2</t>
  </si>
  <si>
    <t>初中历史</t>
  </si>
  <si>
    <t>YDJY2023039</t>
  </si>
  <si>
    <t>77.8</t>
  </si>
  <si>
    <t>YDJY2023040</t>
  </si>
  <si>
    <t>73.55</t>
  </si>
  <si>
    <t>YDJY2023041</t>
  </si>
  <si>
    <t>72.2</t>
  </si>
  <si>
    <t>YDJY2023042</t>
  </si>
  <si>
    <t>71.65</t>
  </si>
  <si>
    <t>YDJY2023043</t>
  </si>
  <si>
    <t>67.25</t>
  </si>
  <si>
    <t>YDJY2023044</t>
  </si>
  <si>
    <t>66.1</t>
  </si>
  <si>
    <t>宜都市2023年公开招聘城镇义务教育学校教师、公办幼儿园教师、自主招聘农村义务教育学校教师 及农村新机制教师面试及综合成绩表</t>
  </si>
  <si>
    <t>初中体育与健康</t>
  </si>
  <si>
    <t>YDJY2023045</t>
  </si>
  <si>
    <t>75.6</t>
  </si>
  <si>
    <t>YDJY2023046</t>
  </si>
  <si>
    <t>74.25</t>
  </si>
  <si>
    <t>YDJY2023047</t>
  </si>
  <si>
    <t>74</t>
  </si>
  <si>
    <t>初中美术</t>
  </si>
  <si>
    <t>YDJY2023048</t>
  </si>
  <si>
    <t>76.6</t>
  </si>
  <si>
    <t>YDJY2023049</t>
  </si>
  <si>
    <t>74.3</t>
  </si>
  <si>
    <t>YDJY2023050</t>
  </si>
  <si>
    <t>73.25</t>
  </si>
  <si>
    <t>YDJY2023051</t>
  </si>
  <si>
    <t>YDJY2023052</t>
  </si>
  <si>
    <t>72.6</t>
  </si>
  <si>
    <t>YDJY2023053</t>
  </si>
  <si>
    <t>72.15</t>
  </si>
  <si>
    <t xml:space="preserve"> 地方自主招聘农村教师岗</t>
  </si>
  <si>
    <t>YDJY2023054</t>
  </si>
  <si>
    <t>66.3</t>
  </si>
  <si>
    <t>YDJY2023055</t>
  </si>
  <si>
    <t>65.9</t>
  </si>
  <si>
    <t>YDJY2023056</t>
  </si>
  <si>
    <t>64.7</t>
  </si>
  <si>
    <t>YDJY2023057</t>
  </si>
  <si>
    <t>63.95</t>
  </si>
  <si>
    <t>YDJY2023058</t>
  </si>
  <si>
    <t>61.85</t>
  </si>
  <si>
    <t>YDJY2023059</t>
  </si>
  <si>
    <t>61.2</t>
  </si>
  <si>
    <t>YDJY2023060</t>
  </si>
  <si>
    <t>YDJY2023061</t>
  </si>
  <si>
    <t>60.4</t>
  </si>
  <si>
    <t>YDJY2023062</t>
  </si>
  <si>
    <t>60.35</t>
  </si>
  <si>
    <t>YDJY2023063</t>
  </si>
  <si>
    <t>69.55</t>
  </si>
  <si>
    <t>YDJY2023064</t>
  </si>
  <si>
    <t>68.25</t>
  </si>
  <si>
    <t>YDJY2023065</t>
  </si>
  <si>
    <t>68.05</t>
  </si>
  <si>
    <t>YDJY2023066</t>
  </si>
  <si>
    <t>67</t>
  </si>
  <si>
    <t>小学英语</t>
  </si>
  <si>
    <t>YDJY2023067</t>
  </si>
  <si>
    <t>75.75</t>
  </si>
  <si>
    <t>YDJY2023068</t>
  </si>
  <si>
    <t>74.75</t>
  </si>
  <si>
    <t>YDJY2023069</t>
  </si>
  <si>
    <t>74.7</t>
  </si>
  <si>
    <t>小学心理健康</t>
  </si>
  <si>
    <t>YDJY2023070</t>
  </si>
  <si>
    <t>79.8</t>
  </si>
  <si>
    <t>YDJY2023071</t>
  </si>
  <si>
    <t>71.6</t>
  </si>
  <si>
    <t>YDJY2023072</t>
  </si>
  <si>
    <t>68.15</t>
  </si>
  <si>
    <t>YDJY2023073</t>
  </si>
  <si>
    <t>67.95</t>
  </si>
  <si>
    <t>YDJY2023074</t>
  </si>
  <si>
    <t>66.9</t>
  </si>
  <si>
    <t>YDJY2023075</t>
  </si>
  <si>
    <t>65.75</t>
  </si>
  <si>
    <t>YDJY2023076</t>
  </si>
  <si>
    <t>64.95</t>
  </si>
  <si>
    <t>YDJY2023077</t>
  </si>
  <si>
    <t>63.6</t>
  </si>
  <si>
    <t>YDJY2023078</t>
  </si>
  <si>
    <t>63.3</t>
  </si>
  <si>
    <t>YDJY2023079</t>
  </si>
  <si>
    <t>62.6</t>
  </si>
  <si>
    <t>YDJY2023080</t>
  </si>
  <si>
    <t>72.25</t>
  </si>
  <si>
    <t>YDJY2023081</t>
  </si>
  <si>
    <t>68.55</t>
  </si>
  <si>
    <t>YDJY2023082</t>
  </si>
  <si>
    <t>62.7</t>
  </si>
  <si>
    <t>YDJY2023083</t>
  </si>
  <si>
    <t>57.25</t>
  </si>
  <si>
    <t>初中英语</t>
  </si>
  <si>
    <t>YDJY2023084</t>
  </si>
  <si>
    <t>78.3</t>
  </si>
  <si>
    <t>YDJY2023085</t>
  </si>
  <si>
    <t>YDJY2023086</t>
  </si>
  <si>
    <t>77.6</t>
  </si>
  <si>
    <t>YDJY2023087</t>
  </si>
  <si>
    <t>YDJY2023088</t>
  </si>
  <si>
    <t>76</t>
  </si>
  <si>
    <t>YDJY2023089</t>
  </si>
  <si>
    <t>75.95</t>
  </si>
  <si>
    <t>初中生物</t>
  </si>
  <si>
    <t>YDJY2023090</t>
  </si>
  <si>
    <t>YDJY2023091</t>
  </si>
  <si>
    <t>59.05</t>
  </si>
  <si>
    <t>YDJY2023092</t>
  </si>
  <si>
    <t>57.85</t>
  </si>
  <si>
    <t xml:space="preserve"> 城镇义务教育学校教师岗</t>
  </si>
  <si>
    <t>YDJY2023093</t>
  </si>
  <si>
    <t>71.4</t>
  </si>
  <si>
    <t>YDJY2023094</t>
  </si>
  <si>
    <t>71.2</t>
  </si>
  <si>
    <t>YDJY2023095</t>
  </si>
  <si>
    <t>71</t>
  </si>
  <si>
    <t>YDJY2023096</t>
  </si>
  <si>
    <t>70.35</t>
  </si>
  <si>
    <t>YDJY2023097</t>
  </si>
  <si>
    <t>69.95</t>
  </si>
  <si>
    <t>YDJY2023098</t>
  </si>
  <si>
    <t>YDJY2023099</t>
  </si>
  <si>
    <t>YDJY2023100</t>
  </si>
  <si>
    <t>68.95</t>
  </si>
  <si>
    <t>YDJY2023101</t>
  </si>
  <si>
    <t>68.8</t>
  </si>
  <si>
    <t>YDJY2023102</t>
  </si>
  <si>
    <t>68.6</t>
  </si>
  <si>
    <t>YDJY2023103</t>
  </si>
  <si>
    <t>YDJY2023104</t>
  </si>
  <si>
    <t>YDJY2023105</t>
  </si>
  <si>
    <t>67.9</t>
  </si>
  <si>
    <t>YDJY2023106</t>
  </si>
  <si>
    <t>67.1</t>
  </si>
  <si>
    <t>YDJY2023107</t>
  </si>
  <si>
    <t>67.05</t>
  </si>
  <si>
    <t>YDJY2023108</t>
  </si>
  <si>
    <t>66.8</t>
  </si>
  <si>
    <t>YDJY2023109</t>
  </si>
  <si>
    <t>66.45</t>
  </si>
  <si>
    <t>YDJY2023110</t>
  </si>
  <si>
    <t>66.35</t>
  </si>
  <si>
    <t>YDJY2023111</t>
  </si>
  <si>
    <t>YDJY2023112</t>
  </si>
  <si>
    <t>65.7</t>
  </si>
  <si>
    <t>YDJY2023113</t>
  </si>
  <si>
    <t>65.6</t>
  </si>
  <si>
    <t>YDJY2023114</t>
  </si>
  <si>
    <t>65.35</t>
  </si>
  <si>
    <t>YDJY2023115</t>
  </si>
  <si>
    <t>65.3</t>
  </si>
  <si>
    <t>YDJY2023116</t>
  </si>
  <si>
    <t>65.15</t>
  </si>
  <si>
    <t>YDJY2023117</t>
  </si>
  <si>
    <t>65.1</t>
  </si>
  <si>
    <t>YDJY2023118</t>
  </si>
  <si>
    <t>65</t>
  </si>
  <si>
    <t>YDJY2023119</t>
  </si>
  <si>
    <t>64.9</t>
  </si>
  <si>
    <t>YDJY2023120</t>
  </si>
  <si>
    <t>64.75</t>
  </si>
  <si>
    <t>YDJY2023121</t>
  </si>
  <si>
    <t>64.6</t>
  </si>
  <si>
    <t>YDJY2023122</t>
  </si>
  <si>
    <t>YDJY2023123</t>
  </si>
  <si>
    <t>64.55</t>
  </si>
  <si>
    <t>YDJY2023124</t>
  </si>
  <si>
    <t>64.25</t>
  </si>
  <si>
    <t>YDJY2023125</t>
  </si>
  <si>
    <t>YDJY2023126</t>
  </si>
  <si>
    <t>64.1</t>
  </si>
  <si>
    <t>YDJY2023127</t>
  </si>
  <si>
    <t>YDJY2023128</t>
  </si>
  <si>
    <t>YDJY2023129</t>
  </si>
  <si>
    <t>YDJY2023130</t>
  </si>
  <si>
    <t>63.8</t>
  </si>
  <si>
    <t>YDJY2023131</t>
  </si>
  <si>
    <t>YDJY2023132</t>
  </si>
  <si>
    <t>YDJY2023133</t>
  </si>
  <si>
    <t>63.35</t>
  </si>
  <si>
    <t>YDJY2023134</t>
  </si>
  <si>
    <t>63.25</t>
  </si>
  <si>
    <t>YDJY2023135</t>
  </si>
  <si>
    <t>63.2</t>
  </si>
  <si>
    <t>YDJY2023136</t>
  </si>
  <si>
    <t>63.15</t>
  </si>
  <si>
    <t>YDJY2023137</t>
  </si>
  <si>
    <t>62.95</t>
  </si>
  <si>
    <t>YDJY2023138</t>
  </si>
  <si>
    <t>62.8</t>
  </si>
  <si>
    <t>YDJY2023139</t>
  </si>
  <si>
    <t>62.5</t>
  </si>
  <si>
    <t>YDJY2023140</t>
  </si>
  <si>
    <t>小学体育</t>
  </si>
  <si>
    <t>YDJY2023141</t>
  </si>
  <si>
    <t>79.35</t>
  </si>
  <si>
    <t>YDJY2023142</t>
  </si>
  <si>
    <t>78.4</t>
  </si>
  <si>
    <t>YDJY2023143</t>
  </si>
  <si>
    <t>77.55</t>
  </si>
  <si>
    <t>YDJY2023144</t>
  </si>
  <si>
    <t>76.05</t>
  </si>
  <si>
    <t>YDJY2023145</t>
  </si>
  <si>
    <t>74.9</t>
  </si>
  <si>
    <t>YDJY2023146</t>
  </si>
  <si>
    <t>74.85</t>
  </si>
  <si>
    <t>YDJY2023147</t>
  </si>
  <si>
    <t>74.45</t>
  </si>
  <si>
    <t>YDJY2023148</t>
  </si>
  <si>
    <t>74.35</t>
  </si>
  <si>
    <t>YDJY2023149</t>
  </si>
  <si>
    <t>YDJY2023150</t>
  </si>
  <si>
    <t>YDJY2023151</t>
  </si>
  <si>
    <t>74.2</t>
  </si>
  <si>
    <t>YDJY2023152</t>
  </si>
  <si>
    <t>74.15</t>
  </si>
  <si>
    <t>小学信息技术</t>
  </si>
  <si>
    <t>YDJY2023153</t>
  </si>
  <si>
    <t>YDJY2023154</t>
  </si>
  <si>
    <t>66.15</t>
  </si>
  <si>
    <t>YDJY2023155</t>
  </si>
  <si>
    <t>YDJY2023156</t>
  </si>
  <si>
    <t>79.95</t>
  </si>
  <si>
    <t>YDJY2023157</t>
  </si>
  <si>
    <t>78.55</t>
  </si>
  <si>
    <t>YDJY2023158</t>
  </si>
  <si>
    <t>YDJY2023159</t>
  </si>
  <si>
    <t>75.05</t>
  </si>
  <si>
    <t>YDJY2023160</t>
  </si>
  <si>
    <t>YDJY2023161</t>
  </si>
  <si>
    <t>YDJY2023162</t>
  </si>
  <si>
    <t>73.9</t>
  </si>
  <si>
    <t>YDJY2023163</t>
  </si>
  <si>
    <t>73.5</t>
  </si>
  <si>
    <t>YDJY2023164</t>
  </si>
  <si>
    <t>69.75</t>
  </si>
  <si>
    <t>YDJY2023165</t>
  </si>
  <si>
    <t>71.05</t>
  </si>
  <si>
    <t>YDJY2023166</t>
  </si>
  <si>
    <t>70.85</t>
  </si>
  <si>
    <t>YDJY2023167</t>
  </si>
  <si>
    <t>70.15</t>
  </si>
  <si>
    <t>YDJY2023168</t>
  </si>
  <si>
    <t>YDJY2023169</t>
  </si>
  <si>
    <t>69.5</t>
  </si>
  <si>
    <t>YDJY2023170</t>
  </si>
  <si>
    <t>YDJY2023171</t>
  </si>
  <si>
    <t>68.9</t>
  </si>
  <si>
    <t>YDJY2023172</t>
  </si>
  <si>
    <t>YDJY2023173</t>
  </si>
  <si>
    <t>YDJY2023174</t>
  </si>
  <si>
    <t>YDJY2023175</t>
  </si>
  <si>
    <t>YDJY2023176</t>
  </si>
  <si>
    <t>YDJY2023177</t>
  </si>
  <si>
    <t>YDJY2023178</t>
  </si>
  <si>
    <t>YDJY2023179</t>
  </si>
  <si>
    <t>YDJY2023180</t>
  </si>
  <si>
    <t>YDJY2023181</t>
  </si>
  <si>
    <t>YDJY2023182</t>
  </si>
  <si>
    <t>YDJY2023183</t>
  </si>
  <si>
    <t>YDJY2023184</t>
  </si>
  <si>
    <t>YDJY2023185</t>
  </si>
  <si>
    <t>YDJY2023186</t>
  </si>
  <si>
    <t>YDJY2023187</t>
  </si>
  <si>
    <t>77.35</t>
  </si>
  <si>
    <t>YDJY2023188</t>
  </si>
  <si>
    <t>76.95</t>
  </si>
  <si>
    <t>YDJY2023189</t>
  </si>
  <si>
    <t>YDJY2023190</t>
  </si>
  <si>
    <t>YDJY2023191</t>
  </si>
  <si>
    <t>初中地理</t>
  </si>
  <si>
    <t>YDJY2023192</t>
  </si>
  <si>
    <t>72.65</t>
  </si>
  <si>
    <t>YDJY2023193</t>
  </si>
  <si>
    <t>63.7</t>
  </si>
  <si>
    <t>初中物理</t>
  </si>
  <si>
    <t>YDJY2023194</t>
  </si>
  <si>
    <t>61.95</t>
  </si>
  <si>
    <t>初中化学</t>
  </si>
  <si>
    <t>YDJY2023195</t>
  </si>
  <si>
    <t>82.15</t>
  </si>
  <si>
    <t>YDJY2023196</t>
  </si>
  <si>
    <t>81.85</t>
  </si>
  <si>
    <t>YDJY2023197</t>
  </si>
  <si>
    <t>YDJY2023198</t>
  </si>
  <si>
    <t>71.45</t>
  </si>
  <si>
    <t>YDJY2023199</t>
  </si>
  <si>
    <t>69.35</t>
  </si>
  <si>
    <t>YDJY2023200</t>
  </si>
  <si>
    <t>68.7</t>
  </si>
  <si>
    <t>YDJY2023201</t>
  </si>
  <si>
    <t>YDJY2023202</t>
  </si>
  <si>
    <t>YDJY2023203</t>
  </si>
  <si>
    <t>61.7</t>
  </si>
  <si>
    <t>YDJY2023204</t>
  </si>
  <si>
    <t>75.55</t>
  </si>
  <si>
    <t>YDJY2023205</t>
  </si>
  <si>
    <t>YDJY2023206</t>
  </si>
  <si>
    <t>65.8</t>
  </si>
  <si>
    <t>初中音乐</t>
  </si>
  <si>
    <t>YDJY2023207</t>
  </si>
  <si>
    <t>81.2</t>
  </si>
  <si>
    <t>YDJY2023208</t>
  </si>
  <si>
    <t>73.7</t>
  </si>
  <si>
    <t>YDJY2023209</t>
  </si>
  <si>
    <t>72.4</t>
  </si>
  <si>
    <t>YDJY2023210</t>
  </si>
  <si>
    <t>76.5</t>
  </si>
  <si>
    <t>YDJY2023211</t>
  </si>
  <si>
    <t>76.35</t>
  </si>
  <si>
    <t>YDJY2023212</t>
  </si>
  <si>
    <t>YDJY2023213</t>
  </si>
  <si>
    <t>73.2</t>
  </si>
  <si>
    <t>YDJY2023214</t>
  </si>
  <si>
    <t>72.75</t>
  </si>
  <si>
    <t>YDJY2023215</t>
  </si>
  <si>
    <t>72.3</t>
  </si>
  <si>
    <t>初中心理健康</t>
  </si>
  <si>
    <t>YDJY2023216</t>
  </si>
  <si>
    <t>86.4</t>
  </si>
  <si>
    <t>YDJY2023217</t>
  </si>
  <si>
    <t>幼儿园学前教育</t>
  </si>
  <si>
    <t xml:space="preserve"> 幼儿园教师岗</t>
  </si>
  <si>
    <t>YDJY2023218</t>
  </si>
  <si>
    <t>YDJY2023219</t>
  </si>
  <si>
    <t>77.4</t>
  </si>
  <si>
    <t>YDJY2023220</t>
  </si>
  <si>
    <t>77</t>
  </si>
  <si>
    <t>YDJY2023221</t>
  </si>
  <si>
    <t>75.7</t>
  </si>
  <si>
    <t>YDJY2023222</t>
  </si>
  <si>
    <t>75.65</t>
  </si>
  <si>
    <t>YDJY2023223</t>
  </si>
  <si>
    <t>YDJY2023224</t>
  </si>
  <si>
    <t>YDJY2023225</t>
  </si>
  <si>
    <t>75.4</t>
  </si>
  <si>
    <t>YDJY2023226</t>
  </si>
  <si>
    <t>75.3</t>
  </si>
  <si>
    <t>YDJY2023227</t>
  </si>
  <si>
    <t>75</t>
  </si>
  <si>
    <t>YDJY2023228</t>
  </si>
  <si>
    <t>YDJY2023229</t>
  </si>
  <si>
    <t>74.4</t>
  </si>
  <si>
    <t>YDJY2023230</t>
  </si>
  <si>
    <t>74.05</t>
  </si>
  <si>
    <t>YDJY2023231</t>
  </si>
  <si>
    <t>YDJY2023232</t>
  </si>
  <si>
    <t>73.75</t>
  </si>
  <si>
    <t>YDJY2023233</t>
  </si>
  <si>
    <t>YDJY2023234</t>
  </si>
  <si>
    <t>73.65</t>
  </si>
  <si>
    <t>YDJY2023235</t>
  </si>
  <si>
    <t>73.6</t>
  </si>
  <si>
    <t>YDJY2023236</t>
  </si>
  <si>
    <t>72.7</t>
  </si>
  <si>
    <t>YDJY2023237</t>
  </si>
  <si>
    <t>YDJY2023238</t>
  </si>
  <si>
    <t>YDJY2023239</t>
  </si>
  <si>
    <t>71.15</t>
  </si>
  <si>
    <t>YDJY2023240</t>
  </si>
  <si>
    <t>YDJY2023241</t>
  </si>
  <si>
    <t>YDJY2023242</t>
  </si>
  <si>
    <t>YDJY2023243</t>
  </si>
  <si>
    <t>70.5</t>
  </si>
  <si>
    <t>YDJY2023244</t>
  </si>
  <si>
    <t>70.4</t>
  </si>
  <si>
    <t>YDJY2023245</t>
  </si>
  <si>
    <t>70.3</t>
  </si>
  <si>
    <t>YDJY2023246</t>
  </si>
  <si>
    <t>70.25</t>
  </si>
  <si>
    <t>YDJY2023247</t>
  </si>
  <si>
    <t>69.9</t>
  </si>
</sst>
</file>

<file path=xl/styles.xml><?xml version="1.0" encoding="utf-8"?>
<styleSheet xmlns="http://schemas.openxmlformats.org/spreadsheetml/2006/main">
  <numFmts count="6">
    <numFmt numFmtId="44" formatCode="_ &quot;￥&quot;* #,##0.00_ ;_ &quot;￥&quot;* \-#,##0.00_ ;_ &quot;￥&quot;* &quot;-&quot;??_ ;_ @_ "/>
    <numFmt numFmtId="176" formatCode="0.00_ "/>
    <numFmt numFmtId="177" formatCode="0.00_);[Red]\(0.00\)"/>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6"/>
      <color theme="1"/>
      <name val="方正小标宋简体"/>
      <charset val="134"/>
    </font>
    <font>
      <b/>
      <sz val="10"/>
      <name val="宋体"/>
      <charset val="134"/>
    </font>
    <font>
      <sz val="10"/>
      <color theme="1"/>
      <name val="宋体"/>
      <charset val="134"/>
      <scheme val="minor"/>
    </font>
    <font>
      <sz val="10"/>
      <name val="宋体"/>
      <charset val="134"/>
      <scheme val="minor"/>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0"/>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6" applyNumberFormat="0" applyFont="0" applyAlignment="0" applyProtection="0">
      <alignment vertical="center"/>
    </xf>
    <xf numFmtId="0" fontId="15"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15" fillId="21" borderId="0" applyNumberFormat="0" applyBorder="0" applyAlignment="0" applyProtection="0">
      <alignment vertical="center"/>
    </xf>
    <xf numFmtId="0" fontId="11" fillId="0" borderId="8" applyNumberFormat="0" applyFill="0" applyAlignment="0" applyProtection="0">
      <alignment vertical="center"/>
    </xf>
    <xf numFmtId="0" fontId="15" fillId="20" borderId="0" applyNumberFormat="0" applyBorder="0" applyAlignment="0" applyProtection="0">
      <alignment vertical="center"/>
    </xf>
    <xf numFmtId="0" fontId="16" fillId="14" borderId="5" applyNumberFormat="0" applyAlignment="0" applyProtection="0">
      <alignment vertical="center"/>
    </xf>
    <xf numFmtId="0" fontId="25" fillId="14" borderId="9" applyNumberFormat="0" applyAlignment="0" applyProtection="0">
      <alignment vertical="center"/>
    </xf>
    <xf numFmtId="0" fontId="7" fillId="6" borderId="3" applyNumberFormat="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6" fillId="32" borderId="0" applyNumberFormat="0" applyBorder="0" applyAlignment="0" applyProtection="0">
      <alignment vertical="center"/>
    </xf>
    <xf numFmtId="0" fontId="15"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6" fillId="7" borderId="0" applyNumberFormat="0" applyBorder="0" applyAlignment="0" applyProtection="0">
      <alignment vertical="center"/>
    </xf>
    <xf numFmtId="0" fontId="15" fillId="18" borderId="0" applyNumberFormat="0" applyBorder="0" applyAlignment="0" applyProtection="0">
      <alignment vertical="center"/>
    </xf>
    <xf numFmtId="0" fontId="14" fillId="0" borderId="0"/>
    <xf numFmtId="0" fontId="14" fillId="0" borderId="0"/>
  </cellStyleXfs>
  <cellXfs count="1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176" fontId="4" fillId="0" borderId="2" xfId="49"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9"/>
  <sheetViews>
    <sheetView tabSelected="1" workbookViewId="0">
      <selection activeCell="M15" sqref="M15"/>
    </sheetView>
  </sheetViews>
  <sheetFormatPr defaultColWidth="9" defaultRowHeight="13.5"/>
  <cols>
    <col min="1" max="1" width="5" customWidth="1"/>
    <col min="2" max="2" width="9.12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13</v>
      </c>
      <c r="C4" s="6" t="s">
        <v>14</v>
      </c>
      <c r="D4" s="7" t="s">
        <v>15</v>
      </c>
      <c r="E4" s="11" t="s">
        <v>16</v>
      </c>
      <c r="F4" s="9">
        <f t="shared" ref="F4:F9" si="0">E4*0.4</f>
        <v>27.62</v>
      </c>
      <c r="G4" s="9">
        <v>88.56</v>
      </c>
      <c r="H4" s="9">
        <f t="shared" ref="H4:H9" si="1">G4*0.6</f>
        <v>53.136</v>
      </c>
      <c r="I4" s="9">
        <f t="shared" ref="I4:I9" si="2">F4+H4</f>
        <v>80.756</v>
      </c>
      <c r="J4" s="5"/>
    </row>
    <row r="5" ht="24" customHeight="1" spans="1:10">
      <c r="A5" s="5">
        <v>2</v>
      </c>
      <c r="B5" s="6" t="s">
        <v>13</v>
      </c>
      <c r="C5" s="6" t="s">
        <v>14</v>
      </c>
      <c r="D5" s="7" t="s">
        <v>17</v>
      </c>
      <c r="E5" s="11" t="s">
        <v>18</v>
      </c>
      <c r="F5" s="9">
        <f t="shared" si="0"/>
        <v>27.6</v>
      </c>
      <c r="G5" s="9">
        <v>86.86</v>
      </c>
      <c r="H5" s="9">
        <f t="shared" si="1"/>
        <v>52.116</v>
      </c>
      <c r="I5" s="9">
        <f t="shared" si="2"/>
        <v>79.716</v>
      </c>
      <c r="J5" s="5"/>
    </row>
    <row r="6" ht="24" customHeight="1" spans="1:10">
      <c r="A6" s="5">
        <v>3</v>
      </c>
      <c r="B6" s="6" t="s">
        <v>13</v>
      </c>
      <c r="C6" s="6" t="s">
        <v>14</v>
      </c>
      <c r="D6" s="7" t="s">
        <v>19</v>
      </c>
      <c r="E6" s="11" t="s">
        <v>20</v>
      </c>
      <c r="F6" s="9">
        <f t="shared" si="0"/>
        <v>27.5</v>
      </c>
      <c r="G6" s="9">
        <v>84.78</v>
      </c>
      <c r="H6" s="9">
        <f t="shared" si="1"/>
        <v>50.868</v>
      </c>
      <c r="I6" s="9">
        <f t="shared" si="2"/>
        <v>78.368</v>
      </c>
      <c r="J6" s="5"/>
    </row>
    <row r="7" ht="24" customHeight="1" spans="1:10">
      <c r="A7" s="5">
        <v>4</v>
      </c>
      <c r="B7" s="6" t="s">
        <v>13</v>
      </c>
      <c r="C7" s="6" t="s">
        <v>14</v>
      </c>
      <c r="D7" s="7" t="s">
        <v>21</v>
      </c>
      <c r="E7" s="12" t="s">
        <v>22</v>
      </c>
      <c r="F7" s="9">
        <f t="shared" si="0"/>
        <v>26.22</v>
      </c>
      <c r="G7" s="9">
        <v>79.6</v>
      </c>
      <c r="H7" s="9">
        <f t="shared" si="1"/>
        <v>47.76</v>
      </c>
      <c r="I7" s="9">
        <f t="shared" si="2"/>
        <v>73.98</v>
      </c>
      <c r="J7" s="5"/>
    </row>
    <row r="8" ht="24" customHeight="1" spans="1:10">
      <c r="A8" s="5">
        <v>5</v>
      </c>
      <c r="B8" s="6" t="s">
        <v>13</v>
      </c>
      <c r="C8" s="6" t="s">
        <v>14</v>
      </c>
      <c r="D8" s="7" t="s">
        <v>23</v>
      </c>
      <c r="E8" s="11" t="s">
        <v>24</v>
      </c>
      <c r="F8" s="9">
        <f t="shared" si="0"/>
        <v>25.16</v>
      </c>
      <c r="G8" s="9">
        <v>84.76</v>
      </c>
      <c r="H8" s="9">
        <f t="shared" si="1"/>
        <v>50.856</v>
      </c>
      <c r="I8" s="9">
        <f t="shared" si="2"/>
        <v>76.016</v>
      </c>
      <c r="J8" s="5"/>
    </row>
    <row r="9" ht="24" customHeight="1" spans="1:10">
      <c r="A9" s="5">
        <v>6</v>
      </c>
      <c r="B9" s="6" t="s">
        <v>13</v>
      </c>
      <c r="C9" s="6" t="s">
        <v>14</v>
      </c>
      <c r="D9" s="7" t="s">
        <v>25</v>
      </c>
      <c r="E9" s="11" t="s">
        <v>26</v>
      </c>
      <c r="F9" s="9">
        <f t="shared" si="0"/>
        <v>24.34</v>
      </c>
      <c r="G9" s="9"/>
      <c r="H9" s="9">
        <f t="shared" si="1"/>
        <v>0</v>
      </c>
      <c r="I9" s="9">
        <f t="shared" si="2"/>
        <v>24.34</v>
      </c>
      <c r="J9" s="5" t="s">
        <v>27</v>
      </c>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J12"/>
  <sheetViews>
    <sheetView workbookViewId="0">
      <selection activeCell="O11" sqref="O11"/>
    </sheetView>
  </sheetViews>
  <sheetFormatPr defaultColWidth="9" defaultRowHeight="13.5"/>
  <cols>
    <col min="1" max="1" width="5" customWidth="1"/>
    <col min="2" max="2" width="8.87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13</v>
      </c>
      <c r="C4" s="6" t="s">
        <v>129</v>
      </c>
      <c r="D4" s="7" t="s">
        <v>130</v>
      </c>
      <c r="E4" s="8" t="s">
        <v>131</v>
      </c>
      <c r="F4" s="9">
        <f t="shared" ref="F4:F16" si="0">E4*0.4</f>
        <v>26.52</v>
      </c>
      <c r="G4" s="9"/>
      <c r="H4" s="9">
        <f t="shared" ref="H4:H16" si="1">G4*0.6</f>
        <v>0</v>
      </c>
      <c r="I4" s="9">
        <f t="shared" ref="I4:I16" si="2">F4+H4</f>
        <v>26.52</v>
      </c>
      <c r="J4" s="5" t="s">
        <v>27</v>
      </c>
    </row>
    <row r="5" ht="29" customHeight="1" spans="1:10">
      <c r="A5" s="5">
        <v>2</v>
      </c>
      <c r="B5" s="6" t="s">
        <v>13</v>
      </c>
      <c r="C5" s="6" t="s">
        <v>129</v>
      </c>
      <c r="D5" s="7" t="s">
        <v>132</v>
      </c>
      <c r="E5" s="8" t="s">
        <v>133</v>
      </c>
      <c r="F5" s="9">
        <f t="shared" si="0"/>
        <v>26.36</v>
      </c>
      <c r="G5" s="9">
        <v>86.42</v>
      </c>
      <c r="H5" s="9">
        <f t="shared" si="1"/>
        <v>51.852</v>
      </c>
      <c r="I5" s="9">
        <f t="shared" si="2"/>
        <v>78.212</v>
      </c>
      <c r="J5" s="5"/>
    </row>
    <row r="6" ht="29" customHeight="1" spans="1:10">
      <c r="A6" s="5">
        <v>3</v>
      </c>
      <c r="B6" s="6" t="s">
        <v>13</v>
      </c>
      <c r="C6" s="6" t="s">
        <v>129</v>
      </c>
      <c r="D6" s="7" t="s">
        <v>134</v>
      </c>
      <c r="E6" s="8" t="s">
        <v>135</v>
      </c>
      <c r="F6" s="9">
        <f t="shared" si="0"/>
        <v>25.88</v>
      </c>
      <c r="G6" s="9"/>
      <c r="H6" s="9">
        <f t="shared" si="1"/>
        <v>0</v>
      </c>
      <c r="I6" s="9">
        <f t="shared" si="2"/>
        <v>25.88</v>
      </c>
      <c r="J6" s="5" t="s">
        <v>27</v>
      </c>
    </row>
    <row r="7" ht="29" customHeight="1" spans="1:10">
      <c r="A7" s="5">
        <v>4</v>
      </c>
      <c r="B7" s="6" t="s">
        <v>13</v>
      </c>
      <c r="C7" s="6" t="s">
        <v>129</v>
      </c>
      <c r="D7" s="7" t="s">
        <v>136</v>
      </c>
      <c r="E7" s="8" t="s">
        <v>137</v>
      </c>
      <c r="F7" s="9">
        <f t="shared" si="0"/>
        <v>25.58</v>
      </c>
      <c r="G7" s="9">
        <v>80.78</v>
      </c>
      <c r="H7" s="9">
        <f t="shared" si="1"/>
        <v>48.468</v>
      </c>
      <c r="I7" s="9">
        <f t="shared" si="2"/>
        <v>74.048</v>
      </c>
      <c r="J7" s="5"/>
    </row>
    <row r="8" ht="29" customHeight="1" spans="1:10">
      <c r="A8" s="5">
        <v>5</v>
      </c>
      <c r="B8" s="6" t="s">
        <v>13</v>
      </c>
      <c r="C8" s="6" t="s">
        <v>129</v>
      </c>
      <c r="D8" s="7" t="s">
        <v>138</v>
      </c>
      <c r="E8" s="8" t="s">
        <v>139</v>
      </c>
      <c r="F8" s="9">
        <f t="shared" si="0"/>
        <v>24.74</v>
      </c>
      <c r="G8" s="9">
        <v>85.72</v>
      </c>
      <c r="H8" s="9">
        <f t="shared" si="1"/>
        <v>51.432</v>
      </c>
      <c r="I8" s="9">
        <f t="shared" si="2"/>
        <v>76.172</v>
      </c>
      <c r="J8" s="5"/>
    </row>
    <row r="9" ht="29" customHeight="1" spans="1:10">
      <c r="A9" s="5">
        <v>6</v>
      </c>
      <c r="B9" s="6" t="s">
        <v>13</v>
      </c>
      <c r="C9" s="6" t="s">
        <v>129</v>
      </c>
      <c r="D9" s="7" t="s">
        <v>140</v>
      </c>
      <c r="E9" s="8" t="s">
        <v>141</v>
      </c>
      <c r="F9" s="9">
        <f t="shared" si="0"/>
        <v>24.48</v>
      </c>
      <c r="G9" s="9">
        <v>87</v>
      </c>
      <c r="H9" s="9">
        <f t="shared" si="1"/>
        <v>52.2</v>
      </c>
      <c r="I9" s="9">
        <f t="shared" si="2"/>
        <v>76.68</v>
      </c>
      <c r="J9" s="5"/>
    </row>
    <row r="10" ht="29" customHeight="1" spans="1:10">
      <c r="A10" s="5">
        <v>7</v>
      </c>
      <c r="B10" s="6" t="s">
        <v>13</v>
      </c>
      <c r="C10" s="6" t="s">
        <v>129</v>
      </c>
      <c r="D10" s="7" t="s">
        <v>142</v>
      </c>
      <c r="E10" s="8" t="s">
        <v>26</v>
      </c>
      <c r="F10" s="9">
        <f t="shared" si="0"/>
        <v>24.34</v>
      </c>
      <c r="G10" s="9">
        <v>87.48</v>
      </c>
      <c r="H10" s="9">
        <f t="shared" si="1"/>
        <v>52.488</v>
      </c>
      <c r="I10" s="9">
        <f t="shared" si="2"/>
        <v>76.828</v>
      </c>
      <c r="J10" s="5"/>
    </row>
    <row r="11" ht="29" customHeight="1" spans="1:10">
      <c r="A11" s="5">
        <v>8</v>
      </c>
      <c r="B11" s="6" t="s">
        <v>13</v>
      </c>
      <c r="C11" s="6" t="s">
        <v>129</v>
      </c>
      <c r="D11" s="7" t="s">
        <v>143</v>
      </c>
      <c r="E11" s="8" t="s">
        <v>144</v>
      </c>
      <c r="F11" s="9">
        <f t="shared" si="0"/>
        <v>24.16</v>
      </c>
      <c r="G11" s="9">
        <v>80.4</v>
      </c>
      <c r="H11" s="9">
        <f t="shared" si="1"/>
        <v>48.24</v>
      </c>
      <c r="I11" s="9">
        <f t="shared" si="2"/>
        <v>72.4</v>
      </c>
      <c r="J11" s="5"/>
    </row>
    <row r="12" ht="29" customHeight="1" spans="1:10">
      <c r="A12" s="5">
        <v>9</v>
      </c>
      <c r="B12" s="6" t="s">
        <v>13</v>
      </c>
      <c r="C12" s="6" t="s">
        <v>129</v>
      </c>
      <c r="D12" s="7" t="s">
        <v>145</v>
      </c>
      <c r="E12" s="8" t="s">
        <v>146</v>
      </c>
      <c r="F12" s="9">
        <f t="shared" si="0"/>
        <v>24.14</v>
      </c>
      <c r="G12" s="9">
        <v>82.58</v>
      </c>
      <c r="H12" s="9">
        <f t="shared" si="1"/>
        <v>49.548</v>
      </c>
      <c r="I12" s="9">
        <f t="shared" si="2"/>
        <v>73.688</v>
      </c>
      <c r="J12"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J7"/>
  <sheetViews>
    <sheetView workbookViewId="0">
      <selection activeCell="G18" sqref="G18"/>
    </sheetView>
  </sheetViews>
  <sheetFormatPr defaultColWidth="9" defaultRowHeight="13.5" outlineLevelRow="6"/>
  <cols>
    <col min="1" max="1" width="5" customWidth="1"/>
    <col min="2" max="2" width="9.12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28</v>
      </c>
      <c r="C4" s="6" t="s">
        <v>129</v>
      </c>
      <c r="D4" s="7" t="s">
        <v>147</v>
      </c>
      <c r="E4" s="8" t="s">
        <v>148</v>
      </c>
      <c r="F4" s="9">
        <f>E4*0.4</f>
        <v>27.82</v>
      </c>
      <c r="G4" s="9">
        <v>87.22</v>
      </c>
      <c r="H4" s="9">
        <f>G4*0.6</f>
        <v>52.332</v>
      </c>
      <c r="I4" s="9">
        <f>F4+H4</f>
        <v>80.152</v>
      </c>
      <c r="J4" s="5"/>
    </row>
    <row r="5" ht="29" customHeight="1" spans="1:10">
      <c r="A5" s="5">
        <v>2</v>
      </c>
      <c r="B5" s="6" t="s">
        <v>28</v>
      </c>
      <c r="C5" s="6" t="s">
        <v>129</v>
      </c>
      <c r="D5" s="7" t="s">
        <v>149</v>
      </c>
      <c r="E5" s="8" t="s">
        <v>150</v>
      </c>
      <c r="F5" s="9">
        <f>E5*0.4</f>
        <v>27.3</v>
      </c>
      <c r="G5" s="9">
        <v>85.14</v>
      </c>
      <c r="H5" s="9">
        <f>G5*0.6</f>
        <v>51.084</v>
      </c>
      <c r="I5" s="9">
        <f>F5+H5</f>
        <v>78.384</v>
      </c>
      <c r="J5" s="5"/>
    </row>
    <row r="6" ht="29" customHeight="1" spans="1:10">
      <c r="A6" s="5">
        <v>3</v>
      </c>
      <c r="B6" s="6" t="s">
        <v>28</v>
      </c>
      <c r="C6" s="6" t="s">
        <v>129</v>
      </c>
      <c r="D6" s="7" t="s">
        <v>151</v>
      </c>
      <c r="E6" s="8" t="s">
        <v>152</v>
      </c>
      <c r="F6" s="9">
        <f>E6*0.4</f>
        <v>27.22</v>
      </c>
      <c r="G6" s="9">
        <v>88.06</v>
      </c>
      <c r="H6" s="9">
        <f>G6*0.6</f>
        <v>52.836</v>
      </c>
      <c r="I6" s="9">
        <f>F6+H6</f>
        <v>80.056</v>
      </c>
      <c r="J6" s="5"/>
    </row>
    <row r="7" ht="29" customHeight="1" spans="1:10">
      <c r="A7" s="5">
        <v>4</v>
      </c>
      <c r="B7" s="6" t="s">
        <v>28</v>
      </c>
      <c r="C7" s="6" t="s">
        <v>129</v>
      </c>
      <c r="D7" s="7" t="s">
        <v>153</v>
      </c>
      <c r="E7" s="8" t="s">
        <v>154</v>
      </c>
      <c r="F7" s="9">
        <f>E7*0.4</f>
        <v>26.8</v>
      </c>
      <c r="G7" s="9">
        <v>84.94</v>
      </c>
      <c r="H7" s="9">
        <f>G7*0.6</f>
        <v>50.964</v>
      </c>
      <c r="I7" s="9">
        <f>F7+H7</f>
        <v>77.764</v>
      </c>
      <c r="J7"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6"/>
  <sheetViews>
    <sheetView workbookViewId="0">
      <selection activeCell="F18" sqref="F18"/>
    </sheetView>
  </sheetViews>
  <sheetFormatPr defaultColWidth="9" defaultRowHeight="13.5" outlineLevelRow="5"/>
  <cols>
    <col min="1" max="1" width="5" customWidth="1"/>
    <col min="2" max="2" width="9.12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155</v>
      </c>
      <c r="C4" s="6" t="s">
        <v>129</v>
      </c>
      <c r="D4" s="7" t="s">
        <v>156</v>
      </c>
      <c r="E4" s="8" t="s">
        <v>157</v>
      </c>
      <c r="F4" s="9">
        <f>E4*0.4</f>
        <v>30.3</v>
      </c>
      <c r="G4" s="9">
        <v>92.96</v>
      </c>
      <c r="H4" s="9">
        <f>G4*0.6</f>
        <v>55.776</v>
      </c>
      <c r="I4" s="9">
        <f>F4+H4</f>
        <v>86.076</v>
      </c>
      <c r="J4" s="5"/>
    </row>
    <row r="5" ht="29" customHeight="1" spans="1:10">
      <c r="A5" s="5">
        <v>2</v>
      </c>
      <c r="B5" s="6" t="s">
        <v>155</v>
      </c>
      <c r="C5" s="6" t="s">
        <v>129</v>
      </c>
      <c r="D5" s="7" t="s">
        <v>158</v>
      </c>
      <c r="E5" s="8" t="s">
        <v>159</v>
      </c>
      <c r="F5" s="9">
        <f>E5*0.4</f>
        <v>29.9</v>
      </c>
      <c r="G5" s="9">
        <v>89.72</v>
      </c>
      <c r="H5" s="9">
        <f>G5*0.6</f>
        <v>53.832</v>
      </c>
      <c r="I5" s="9">
        <f>F5+H5</f>
        <v>83.732</v>
      </c>
      <c r="J5" s="5"/>
    </row>
    <row r="6" ht="29" customHeight="1" spans="1:10">
      <c r="A6" s="5">
        <v>3</v>
      </c>
      <c r="B6" s="6" t="s">
        <v>155</v>
      </c>
      <c r="C6" s="6" t="s">
        <v>129</v>
      </c>
      <c r="D6" s="7" t="s">
        <v>160</v>
      </c>
      <c r="E6" s="8" t="s">
        <v>161</v>
      </c>
      <c r="F6" s="9">
        <f>E6*0.4</f>
        <v>29.88</v>
      </c>
      <c r="G6" s="9">
        <v>86.84</v>
      </c>
      <c r="H6" s="9">
        <f>G6*0.6</f>
        <v>52.104</v>
      </c>
      <c r="I6" s="9">
        <f>F6+H6</f>
        <v>81.984</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
  <sheetViews>
    <sheetView workbookViewId="0">
      <selection activeCell="E16" sqref="E16"/>
    </sheetView>
  </sheetViews>
  <sheetFormatPr defaultColWidth="9" defaultRowHeight="13.5" outlineLevelRow="3"/>
  <cols>
    <col min="1" max="1" width="5" customWidth="1"/>
    <col min="2" max="2" width="11.375" customWidth="1"/>
    <col min="3" max="3" width="12.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30" customHeight="1" spans="1:10">
      <c r="A4" s="5">
        <v>1</v>
      </c>
      <c r="B4" s="6" t="s">
        <v>162</v>
      </c>
      <c r="C4" s="6" t="s">
        <v>129</v>
      </c>
      <c r="D4" s="7" t="s">
        <v>163</v>
      </c>
      <c r="E4" s="8" t="s">
        <v>164</v>
      </c>
      <c r="F4" s="9">
        <f>E4*0.4</f>
        <v>31.92</v>
      </c>
      <c r="G4" s="9">
        <v>85.4</v>
      </c>
      <c r="H4" s="9">
        <f>G4*0.6</f>
        <v>51.24</v>
      </c>
      <c r="I4" s="9">
        <f>F4+H4</f>
        <v>83.16</v>
      </c>
      <c r="J4"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12"/>
  <sheetViews>
    <sheetView workbookViewId="0">
      <selection activeCell="D17" sqref="D17"/>
    </sheetView>
  </sheetViews>
  <sheetFormatPr defaultColWidth="9" defaultRowHeight="13.5"/>
  <cols>
    <col min="1" max="1" width="5" customWidth="1"/>
    <col min="2" max="2" width="9.625" customWidth="1"/>
    <col min="3" max="3" width="13.1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66</v>
      </c>
      <c r="C4" s="6" t="s">
        <v>129</v>
      </c>
      <c r="D4" s="7" t="s">
        <v>165</v>
      </c>
      <c r="E4" s="8" t="s">
        <v>166</v>
      </c>
      <c r="F4" s="9">
        <f t="shared" ref="F4:F16" si="0">E4*0.4</f>
        <v>28.64</v>
      </c>
      <c r="G4" s="9">
        <v>84.88</v>
      </c>
      <c r="H4" s="9">
        <f t="shared" ref="H4:H16" si="1">G4*0.6</f>
        <v>50.928</v>
      </c>
      <c r="I4" s="9">
        <f t="shared" ref="I4:I16" si="2">F4+H4</f>
        <v>79.568</v>
      </c>
      <c r="J4" s="5"/>
    </row>
    <row r="5" ht="29" customHeight="1" spans="1:10">
      <c r="A5" s="5">
        <v>2</v>
      </c>
      <c r="B5" s="6" t="s">
        <v>66</v>
      </c>
      <c r="C5" s="6" t="s">
        <v>129</v>
      </c>
      <c r="D5" s="7" t="s">
        <v>167</v>
      </c>
      <c r="E5" s="8" t="s">
        <v>168</v>
      </c>
      <c r="F5" s="9">
        <f t="shared" si="0"/>
        <v>27.26</v>
      </c>
      <c r="G5" s="9">
        <v>83.02</v>
      </c>
      <c r="H5" s="9">
        <f t="shared" si="1"/>
        <v>49.812</v>
      </c>
      <c r="I5" s="9">
        <f t="shared" si="2"/>
        <v>77.072</v>
      </c>
      <c r="J5" s="5"/>
    </row>
    <row r="6" ht="29" customHeight="1" spans="1:10">
      <c r="A6" s="5">
        <v>3</v>
      </c>
      <c r="B6" s="6" t="s">
        <v>66</v>
      </c>
      <c r="C6" s="6" t="s">
        <v>129</v>
      </c>
      <c r="D6" s="7" t="s">
        <v>169</v>
      </c>
      <c r="E6" s="8" t="s">
        <v>170</v>
      </c>
      <c r="F6" s="9">
        <f t="shared" si="0"/>
        <v>27.18</v>
      </c>
      <c r="G6" s="9">
        <v>85.38</v>
      </c>
      <c r="H6" s="9">
        <f t="shared" si="1"/>
        <v>51.228</v>
      </c>
      <c r="I6" s="9">
        <f t="shared" si="2"/>
        <v>78.408</v>
      </c>
      <c r="J6" s="5"/>
    </row>
    <row r="7" ht="29" customHeight="1" spans="1:10">
      <c r="A7" s="5">
        <v>4</v>
      </c>
      <c r="B7" s="6" t="s">
        <v>66</v>
      </c>
      <c r="C7" s="6" t="s">
        <v>129</v>
      </c>
      <c r="D7" s="7" t="s">
        <v>171</v>
      </c>
      <c r="E7" s="8" t="s">
        <v>172</v>
      </c>
      <c r="F7" s="9">
        <f t="shared" si="0"/>
        <v>26.76</v>
      </c>
      <c r="G7" s="9">
        <v>84.26</v>
      </c>
      <c r="H7" s="9">
        <f t="shared" si="1"/>
        <v>50.556</v>
      </c>
      <c r="I7" s="9">
        <f t="shared" si="2"/>
        <v>77.316</v>
      </c>
      <c r="J7" s="5"/>
    </row>
    <row r="8" ht="29" customHeight="1" spans="1:10">
      <c r="A8" s="5">
        <v>5</v>
      </c>
      <c r="B8" s="6" t="s">
        <v>66</v>
      </c>
      <c r="C8" s="6" t="s">
        <v>129</v>
      </c>
      <c r="D8" s="7" t="s">
        <v>173</v>
      </c>
      <c r="E8" s="8" t="s">
        <v>174</v>
      </c>
      <c r="F8" s="9">
        <f t="shared" si="0"/>
        <v>26.3</v>
      </c>
      <c r="G8" s="9">
        <v>86.92</v>
      </c>
      <c r="H8" s="9">
        <f t="shared" si="1"/>
        <v>52.152</v>
      </c>
      <c r="I8" s="9">
        <f t="shared" si="2"/>
        <v>78.452</v>
      </c>
      <c r="J8" s="5"/>
    </row>
    <row r="9" ht="29" customHeight="1" spans="1:10">
      <c r="A9" s="5">
        <v>6</v>
      </c>
      <c r="B9" s="6" t="s">
        <v>66</v>
      </c>
      <c r="C9" s="6" t="s">
        <v>129</v>
      </c>
      <c r="D9" s="7" t="s">
        <v>175</v>
      </c>
      <c r="E9" s="8" t="s">
        <v>176</v>
      </c>
      <c r="F9" s="9">
        <f t="shared" si="0"/>
        <v>25.98</v>
      </c>
      <c r="G9" s="9">
        <v>76.42</v>
      </c>
      <c r="H9" s="9">
        <f t="shared" si="1"/>
        <v>45.852</v>
      </c>
      <c r="I9" s="9">
        <f t="shared" si="2"/>
        <v>71.832</v>
      </c>
      <c r="J9" s="5"/>
    </row>
    <row r="10" ht="29" customHeight="1" spans="1:10">
      <c r="A10" s="5">
        <v>7</v>
      </c>
      <c r="B10" s="6" t="s">
        <v>66</v>
      </c>
      <c r="C10" s="6" t="s">
        <v>129</v>
      </c>
      <c r="D10" s="7" t="s">
        <v>177</v>
      </c>
      <c r="E10" s="8" t="s">
        <v>178</v>
      </c>
      <c r="F10" s="9">
        <f t="shared" si="0"/>
        <v>25.44</v>
      </c>
      <c r="G10" s="9">
        <v>85.28</v>
      </c>
      <c r="H10" s="9">
        <f t="shared" si="1"/>
        <v>51.168</v>
      </c>
      <c r="I10" s="9">
        <f t="shared" si="2"/>
        <v>76.608</v>
      </c>
      <c r="J10" s="5"/>
    </row>
    <row r="11" ht="29" customHeight="1" spans="1:10">
      <c r="A11" s="5">
        <v>8</v>
      </c>
      <c r="B11" s="6" t="s">
        <v>66</v>
      </c>
      <c r="C11" s="6" t="s">
        <v>129</v>
      </c>
      <c r="D11" s="7" t="s">
        <v>179</v>
      </c>
      <c r="E11" s="8" t="s">
        <v>180</v>
      </c>
      <c r="F11" s="9">
        <f t="shared" si="0"/>
        <v>25.32</v>
      </c>
      <c r="G11" s="9">
        <v>86.16</v>
      </c>
      <c r="H11" s="9">
        <f t="shared" si="1"/>
        <v>51.696</v>
      </c>
      <c r="I11" s="9">
        <f t="shared" si="2"/>
        <v>77.016</v>
      </c>
      <c r="J11" s="5"/>
    </row>
    <row r="12" ht="29" customHeight="1" spans="1:10">
      <c r="A12" s="5">
        <v>9</v>
      </c>
      <c r="B12" s="6" t="s">
        <v>66</v>
      </c>
      <c r="C12" s="6" t="s">
        <v>129</v>
      </c>
      <c r="D12" s="7" t="s">
        <v>181</v>
      </c>
      <c r="E12" s="8" t="s">
        <v>182</v>
      </c>
      <c r="F12" s="9">
        <f t="shared" si="0"/>
        <v>25.04</v>
      </c>
      <c r="G12" s="9">
        <v>82.62</v>
      </c>
      <c r="H12" s="9">
        <f t="shared" si="1"/>
        <v>49.572</v>
      </c>
      <c r="I12" s="9">
        <f t="shared" si="2"/>
        <v>74.612</v>
      </c>
      <c r="J12"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7"/>
  <sheetViews>
    <sheetView workbookViewId="0">
      <selection activeCell="J16" sqref="J16"/>
    </sheetView>
  </sheetViews>
  <sheetFormatPr defaultColWidth="9" defaultRowHeight="13.5" outlineLevelRow="6"/>
  <cols>
    <col min="1" max="1" width="5" customWidth="1"/>
    <col min="2" max="2" width="9.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78</v>
      </c>
      <c r="C4" s="6" t="s">
        <v>129</v>
      </c>
      <c r="D4" s="7" t="s">
        <v>183</v>
      </c>
      <c r="E4" s="8" t="s">
        <v>184</v>
      </c>
      <c r="F4" s="9">
        <f>E4*0.4</f>
        <v>28.9</v>
      </c>
      <c r="G4" s="9">
        <v>86.34</v>
      </c>
      <c r="H4" s="9">
        <f>G4*0.6</f>
        <v>51.804</v>
      </c>
      <c r="I4" s="9">
        <f>F4+H4</f>
        <v>80.704</v>
      </c>
      <c r="J4" s="5"/>
    </row>
    <row r="5" ht="29" customHeight="1" spans="1:10">
      <c r="A5" s="5">
        <v>2</v>
      </c>
      <c r="B5" s="6" t="s">
        <v>78</v>
      </c>
      <c r="C5" s="6" t="s">
        <v>129</v>
      </c>
      <c r="D5" s="7" t="s">
        <v>185</v>
      </c>
      <c r="E5" s="8" t="s">
        <v>186</v>
      </c>
      <c r="F5" s="9">
        <f>E5*0.4</f>
        <v>27.42</v>
      </c>
      <c r="G5" s="9">
        <v>87.18</v>
      </c>
      <c r="H5" s="9">
        <f>G5*0.6</f>
        <v>52.308</v>
      </c>
      <c r="I5" s="9">
        <f>F5+H5</f>
        <v>79.728</v>
      </c>
      <c r="J5" s="5"/>
    </row>
    <row r="6" ht="29" customHeight="1" spans="1:10">
      <c r="A6" s="5">
        <v>3</v>
      </c>
      <c r="B6" s="6" t="s">
        <v>78</v>
      </c>
      <c r="C6" s="6" t="s">
        <v>129</v>
      </c>
      <c r="D6" s="7" t="s">
        <v>187</v>
      </c>
      <c r="E6" s="8" t="s">
        <v>188</v>
      </c>
      <c r="F6" s="9">
        <f>E6*0.4</f>
        <v>25.08</v>
      </c>
      <c r="G6" s="9">
        <v>82.22</v>
      </c>
      <c r="H6" s="9">
        <f>G6*0.6</f>
        <v>49.332</v>
      </c>
      <c r="I6" s="9">
        <f>F6+H6</f>
        <v>74.412</v>
      </c>
      <c r="J6" s="5"/>
    </row>
    <row r="7" ht="29" customHeight="1" spans="1:10">
      <c r="A7" s="5">
        <v>4</v>
      </c>
      <c r="B7" s="6" t="s">
        <v>78</v>
      </c>
      <c r="C7" s="6" t="s">
        <v>129</v>
      </c>
      <c r="D7" s="7" t="s">
        <v>189</v>
      </c>
      <c r="E7" s="8" t="s">
        <v>190</v>
      </c>
      <c r="F7" s="9">
        <f>E7*0.4</f>
        <v>22.9</v>
      </c>
      <c r="G7" s="9">
        <v>89.22</v>
      </c>
      <c r="H7" s="9">
        <f>G7*0.6</f>
        <v>53.532</v>
      </c>
      <c r="I7" s="9">
        <f>F7+H7</f>
        <v>76.432</v>
      </c>
      <c r="J7"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9"/>
  <sheetViews>
    <sheetView workbookViewId="0">
      <selection activeCell="N8" sqref="N8"/>
    </sheetView>
  </sheetViews>
  <sheetFormatPr defaultColWidth="9" defaultRowHeight="13.5"/>
  <cols>
    <col min="1" max="1" width="5" customWidth="1"/>
    <col min="2" max="2" width="11.375" customWidth="1"/>
    <col min="3" max="3" width="13"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191</v>
      </c>
      <c r="C4" s="6" t="s">
        <v>129</v>
      </c>
      <c r="D4" s="7" t="s">
        <v>192</v>
      </c>
      <c r="E4" s="8" t="s">
        <v>193</v>
      </c>
      <c r="F4" s="9">
        <f t="shared" ref="F4:F16" si="0">E4*0.4</f>
        <v>31.32</v>
      </c>
      <c r="G4" s="9">
        <v>89.3</v>
      </c>
      <c r="H4" s="9">
        <f t="shared" ref="H4:H16" si="1">G4*0.6</f>
        <v>53.58</v>
      </c>
      <c r="I4" s="9">
        <f t="shared" ref="I4:I16" si="2">F4+H4</f>
        <v>84.9</v>
      </c>
      <c r="J4" s="5"/>
    </row>
    <row r="5" ht="29" customHeight="1" spans="1:10">
      <c r="A5" s="5">
        <v>2</v>
      </c>
      <c r="B5" s="6" t="s">
        <v>191</v>
      </c>
      <c r="C5" s="6" t="s">
        <v>129</v>
      </c>
      <c r="D5" s="7" t="s">
        <v>194</v>
      </c>
      <c r="E5" s="8" t="s">
        <v>193</v>
      </c>
      <c r="F5" s="9">
        <f t="shared" si="0"/>
        <v>31.32</v>
      </c>
      <c r="G5" s="9">
        <v>86.28</v>
      </c>
      <c r="H5" s="9">
        <f t="shared" si="1"/>
        <v>51.768</v>
      </c>
      <c r="I5" s="9">
        <f t="shared" si="2"/>
        <v>83.088</v>
      </c>
      <c r="J5" s="5"/>
    </row>
    <row r="6" ht="29" customHeight="1" spans="1:10">
      <c r="A6" s="5">
        <v>3</v>
      </c>
      <c r="B6" s="6" t="s">
        <v>191</v>
      </c>
      <c r="C6" s="6" t="s">
        <v>129</v>
      </c>
      <c r="D6" s="7" t="s">
        <v>195</v>
      </c>
      <c r="E6" s="8" t="s">
        <v>196</v>
      </c>
      <c r="F6" s="9">
        <f t="shared" si="0"/>
        <v>31.04</v>
      </c>
      <c r="G6" s="9">
        <v>90.6</v>
      </c>
      <c r="H6" s="9">
        <f t="shared" si="1"/>
        <v>54.36</v>
      </c>
      <c r="I6" s="9">
        <f t="shared" si="2"/>
        <v>85.4</v>
      </c>
      <c r="J6" s="5"/>
    </row>
    <row r="7" ht="29" customHeight="1" spans="1:10">
      <c r="A7" s="5">
        <v>4</v>
      </c>
      <c r="B7" s="6" t="s">
        <v>191</v>
      </c>
      <c r="C7" s="6" t="s">
        <v>129</v>
      </c>
      <c r="D7" s="7" t="s">
        <v>197</v>
      </c>
      <c r="E7" s="8" t="s">
        <v>93</v>
      </c>
      <c r="F7" s="9">
        <f t="shared" si="0"/>
        <v>30.62</v>
      </c>
      <c r="G7" s="9">
        <v>89.24</v>
      </c>
      <c r="H7" s="9">
        <f t="shared" si="1"/>
        <v>53.544</v>
      </c>
      <c r="I7" s="9">
        <f t="shared" si="2"/>
        <v>84.164</v>
      </c>
      <c r="J7" s="5"/>
    </row>
    <row r="8" ht="29" customHeight="1" spans="1:10">
      <c r="A8" s="5">
        <v>5</v>
      </c>
      <c r="B8" s="6" t="s">
        <v>191</v>
      </c>
      <c r="C8" s="6" t="s">
        <v>129</v>
      </c>
      <c r="D8" s="7" t="s">
        <v>198</v>
      </c>
      <c r="E8" s="8" t="s">
        <v>199</v>
      </c>
      <c r="F8" s="9">
        <f t="shared" si="0"/>
        <v>30.4</v>
      </c>
      <c r="G8" s="9"/>
      <c r="H8" s="9">
        <f t="shared" si="1"/>
        <v>0</v>
      </c>
      <c r="I8" s="9">
        <f t="shared" si="2"/>
        <v>30.4</v>
      </c>
      <c r="J8" s="5" t="s">
        <v>27</v>
      </c>
    </row>
    <row r="9" ht="29" customHeight="1" spans="1:10">
      <c r="A9" s="5">
        <v>6</v>
      </c>
      <c r="B9" s="6" t="s">
        <v>191</v>
      </c>
      <c r="C9" s="6" t="s">
        <v>129</v>
      </c>
      <c r="D9" s="7" t="s">
        <v>200</v>
      </c>
      <c r="E9" s="8" t="s">
        <v>201</v>
      </c>
      <c r="F9" s="9">
        <f t="shared" si="0"/>
        <v>30.38</v>
      </c>
      <c r="G9" s="9">
        <v>86.06</v>
      </c>
      <c r="H9" s="9">
        <f t="shared" si="1"/>
        <v>51.636</v>
      </c>
      <c r="I9" s="9">
        <f t="shared" si="2"/>
        <v>82.016</v>
      </c>
      <c r="J9"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6"/>
  <sheetViews>
    <sheetView workbookViewId="0">
      <selection activeCell="H16" sqref="H16"/>
    </sheetView>
  </sheetViews>
  <sheetFormatPr defaultColWidth="9" defaultRowHeight="13.5" outlineLevelRow="5"/>
  <cols>
    <col min="1" max="1" width="5" customWidth="1"/>
    <col min="2" max="2" width="9.12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202</v>
      </c>
      <c r="C4" s="6" t="s">
        <v>129</v>
      </c>
      <c r="D4" s="7" t="s">
        <v>203</v>
      </c>
      <c r="E4" s="8" t="s">
        <v>44</v>
      </c>
      <c r="F4" s="9">
        <f>E4*0.4</f>
        <v>29.22</v>
      </c>
      <c r="G4" s="9">
        <v>88.04</v>
      </c>
      <c r="H4" s="9">
        <f>G4*0.6</f>
        <v>52.824</v>
      </c>
      <c r="I4" s="9">
        <f>F4+H4</f>
        <v>82.044</v>
      </c>
      <c r="J4" s="5"/>
    </row>
    <row r="5" ht="29" customHeight="1" spans="1:10">
      <c r="A5" s="5">
        <v>2</v>
      </c>
      <c r="B5" s="6" t="s">
        <v>202</v>
      </c>
      <c r="C5" s="6" t="s">
        <v>129</v>
      </c>
      <c r="D5" s="7" t="s">
        <v>204</v>
      </c>
      <c r="E5" s="8" t="s">
        <v>205</v>
      </c>
      <c r="F5" s="9">
        <f>E5*0.4</f>
        <v>23.62</v>
      </c>
      <c r="G5" s="9">
        <v>82.92</v>
      </c>
      <c r="H5" s="9">
        <f>G5*0.6</f>
        <v>49.752</v>
      </c>
      <c r="I5" s="9">
        <f>F5+H5</f>
        <v>73.372</v>
      </c>
      <c r="J5" s="5"/>
    </row>
    <row r="6" ht="29" customHeight="1" spans="1:10">
      <c r="A6" s="5">
        <v>3</v>
      </c>
      <c r="B6" s="6" t="s">
        <v>202</v>
      </c>
      <c r="C6" s="6" t="s">
        <v>129</v>
      </c>
      <c r="D6" s="7" t="s">
        <v>206</v>
      </c>
      <c r="E6" s="8" t="s">
        <v>207</v>
      </c>
      <c r="F6" s="9">
        <f>E6*0.4</f>
        <v>23.14</v>
      </c>
      <c r="G6" s="9">
        <v>85.48</v>
      </c>
      <c r="H6" s="9">
        <f>G6*0.6</f>
        <v>51.288</v>
      </c>
      <c r="I6" s="9">
        <f>F6+H6</f>
        <v>74.428</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51"/>
  <sheetViews>
    <sheetView topLeftCell="A37" workbookViewId="0">
      <selection activeCell="J51" sqref="J51"/>
    </sheetView>
  </sheetViews>
  <sheetFormatPr defaultColWidth="9" defaultRowHeight="13.5"/>
  <cols>
    <col min="1" max="1" width="5" customWidth="1"/>
    <col min="2" max="2" width="9"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7" customHeight="1" spans="1:10">
      <c r="A4" s="5">
        <v>1</v>
      </c>
      <c r="B4" s="6" t="s">
        <v>13</v>
      </c>
      <c r="C4" s="6" t="s">
        <v>208</v>
      </c>
      <c r="D4" s="7" t="s">
        <v>209</v>
      </c>
      <c r="E4" s="8" t="s">
        <v>210</v>
      </c>
      <c r="F4" s="9">
        <f>E4*0.4</f>
        <v>28.56</v>
      </c>
      <c r="G4" s="9">
        <v>90.36</v>
      </c>
      <c r="H4" s="9">
        <f>G4*0.6</f>
        <v>54.216</v>
      </c>
      <c r="I4" s="9">
        <f>F4+H4</f>
        <v>82.776</v>
      </c>
      <c r="J4" s="5"/>
    </row>
    <row r="5" ht="27" customHeight="1" spans="1:10">
      <c r="A5" s="5">
        <v>2</v>
      </c>
      <c r="B5" s="6" t="s">
        <v>13</v>
      </c>
      <c r="C5" s="6" t="s">
        <v>208</v>
      </c>
      <c r="D5" s="7" t="s">
        <v>211</v>
      </c>
      <c r="E5" s="8" t="s">
        <v>212</v>
      </c>
      <c r="F5" s="9">
        <f t="shared" ref="F5:F44" si="0">E5*0.4</f>
        <v>28.48</v>
      </c>
      <c r="G5" s="9">
        <v>87.76</v>
      </c>
      <c r="H5" s="9">
        <f t="shared" ref="H5:H44" si="1">G5*0.6</f>
        <v>52.656</v>
      </c>
      <c r="I5" s="9">
        <f t="shared" ref="I5:I44" si="2">F5+H5</f>
        <v>81.136</v>
      </c>
      <c r="J5" s="5"/>
    </row>
    <row r="6" ht="27" customHeight="1" spans="1:10">
      <c r="A6" s="5">
        <v>3</v>
      </c>
      <c r="B6" s="6" t="s">
        <v>13</v>
      </c>
      <c r="C6" s="6" t="s">
        <v>208</v>
      </c>
      <c r="D6" s="7" t="s">
        <v>213</v>
      </c>
      <c r="E6" s="8" t="s">
        <v>214</v>
      </c>
      <c r="F6" s="9">
        <f t="shared" si="0"/>
        <v>28.4</v>
      </c>
      <c r="G6" s="9">
        <v>86.18</v>
      </c>
      <c r="H6" s="9">
        <f t="shared" si="1"/>
        <v>51.708</v>
      </c>
      <c r="I6" s="9">
        <f t="shared" si="2"/>
        <v>80.108</v>
      </c>
      <c r="J6" s="5"/>
    </row>
    <row r="7" ht="27" customHeight="1" spans="1:10">
      <c r="A7" s="5">
        <v>4</v>
      </c>
      <c r="B7" s="6" t="s">
        <v>13</v>
      </c>
      <c r="C7" s="6" t="s">
        <v>208</v>
      </c>
      <c r="D7" s="7" t="s">
        <v>215</v>
      </c>
      <c r="E7" s="8" t="s">
        <v>216</v>
      </c>
      <c r="F7" s="9">
        <f t="shared" si="0"/>
        <v>28.14</v>
      </c>
      <c r="G7" s="9">
        <v>88.7</v>
      </c>
      <c r="H7" s="9">
        <f t="shared" si="1"/>
        <v>53.22</v>
      </c>
      <c r="I7" s="9">
        <f t="shared" si="2"/>
        <v>81.36</v>
      </c>
      <c r="J7" s="5"/>
    </row>
    <row r="8" ht="27" customHeight="1" spans="1:10">
      <c r="A8" s="5">
        <v>5</v>
      </c>
      <c r="B8" s="6" t="s">
        <v>13</v>
      </c>
      <c r="C8" s="6" t="s">
        <v>208</v>
      </c>
      <c r="D8" s="7" t="s">
        <v>217</v>
      </c>
      <c r="E8" s="8" t="s">
        <v>218</v>
      </c>
      <c r="F8" s="9">
        <f t="shared" si="0"/>
        <v>27.98</v>
      </c>
      <c r="G8" s="9">
        <v>88.1</v>
      </c>
      <c r="H8" s="9">
        <f t="shared" si="1"/>
        <v>52.86</v>
      </c>
      <c r="I8" s="9">
        <f t="shared" si="2"/>
        <v>80.84</v>
      </c>
      <c r="J8" s="5"/>
    </row>
    <row r="9" ht="27" customHeight="1" spans="1:10">
      <c r="A9" s="5">
        <v>6</v>
      </c>
      <c r="B9" s="6" t="s">
        <v>13</v>
      </c>
      <c r="C9" s="6" t="s">
        <v>208</v>
      </c>
      <c r="D9" s="7" t="s">
        <v>219</v>
      </c>
      <c r="E9" s="8" t="s">
        <v>218</v>
      </c>
      <c r="F9" s="9">
        <f t="shared" si="0"/>
        <v>27.98</v>
      </c>
      <c r="G9" s="9"/>
      <c r="H9" s="9">
        <f t="shared" si="1"/>
        <v>0</v>
      </c>
      <c r="I9" s="9">
        <f t="shared" si="2"/>
        <v>27.98</v>
      </c>
      <c r="J9" s="5" t="s">
        <v>27</v>
      </c>
    </row>
    <row r="10" ht="27" customHeight="1" spans="1:10">
      <c r="A10" s="5">
        <v>7</v>
      </c>
      <c r="B10" s="6" t="s">
        <v>13</v>
      </c>
      <c r="C10" s="6" t="s">
        <v>208</v>
      </c>
      <c r="D10" s="7" t="s">
        <v>220</v>
      </c>
      <c r="E10" s="8" t="s">
        <v>84</v>
      </c>
      <c r="F10" s="9">
        <f t="shared" si="0"/>
        <v>27.68</v>
      </c>
      <c r="G10" s="9">
        <v>85.54</v>
      </c>
      <c r="H10" s="9">
        <f t="shared" si="1"/>
        <v>51.324</v>
      </c>
      <c r="I10" s="9">
        <f t="shared" si="2"/>
        <v>79.004</v>
      </c>
      <c r="J10" s="5"/>
    </row>
    <row r="11" ht="27" customHeight="1" spans="1:10">
      <c r="A11" s="5">
        <v>8</v>
      </c>
      <c r="B11" s="6" t="s">
        <v>13</v>
      </c>
      <c r="C11" s="6" t="s">
        <v>208</v>
      </c>
      <c r="D11" s="7" t="s">
        <v>221</v>
      </c>
      <c r="E11" s="8" t="s">
        <v>222</v>
      </c>
      <c r="F11" s="9">
        <f t="shared" si="0"/>
        <v>27.58</v>
      </c>
      <c r="G11" s="9"/>
      <c r="H11" s="9">
        <f t="shared" si="1"/>
        <v>0</v>
      </c>
      <c r="I11" s="9">
        <f t="shared" si="2"/>
        <v>27.58</v>
      </c>
      <c r="J11" s="5" t="s">
        <v>27</v>
      </c>
    </row>
    <row r="12" ht="27" customHeight="1" spans="1:10">
      <c r="A12" s="5">
        <v>9</v>
      </c>
      <c r="B12" s="6" t="s">
        <v>13</v>
      </c>
      <c r="C12" s="6" t="s">
        <v>208</v>
      </c>
      <c r="D12" s="7" t="s">
        <v>223</v>
      </c>
      <c r="E12" s="8" t="s">
        <v>224</v>
      </c>
      <c r="F12" s="9">
        <f t="shared" si="0"/>
        <v>27.52</v>
      </c>
      <c r="G12" s="9">
        <v>86.46</v>
      </c>
      <c r="H12" s="9">
        <f t="shared" si="1"/>
        <v>51.876</v>
      </c>
      <c r="I12" s="9">
        <f t="shared" si="2"/>
        <v>79.396</v>
      </c>
      <c r="J12" s="5"/>
    </row>
    <row r="13" ht="27" customHeight="1" spans="1:10">
      <c r="A13" s="5">
        <v>10</v>
      </c>
      <c r="B13" s="6" t="s">
        <v>13</v>
      </c>
      <c r="C13" s="6" t="s">
        <v>208</v>
      </c>
      <c r="D13" s="7" t="s">
        <v>225</v>
      </c>
      <c r="E13" s="8" t="s">
        <v>226</v>
      </c>
      <c r="F13" s="9">
        <f t="shared" si="0"/>
        <v>27.44</v>
      </c>
      <c r="G13" s="9">
        <v>81.46</v>
      </c>
      <c r="H13" s="9">
        <f t="shared" si="1"/>
        <v>48.876</v>
      </c>
      <c r="I13" s="9">
        <f t="shared" si="2"/>
        <v>76.316</v>
      </c>
      <c r="J13" s="5"/>
    </row>
    <row r="14" ht="27" customHeight="1" spans="1:10">
      <c r="A14" s="5">
        <v>11</v>
      </c>
      <c r="B14" s="6" t="s">
        <v>13</v>
      </c>
      <c r="C14" s="6" t="s">
        <v>208</v>
      </c>
      <c r="D14" s="7" t="s">
        <v>227</v>
      </c>
      <c r="E14" s="8" t="s">
        <v>226</v>
      </c>
      <c r="F14" s="9">
        <f t="shared" si="0"/>
        <v>27.44</v>
      </c>
      <c r="G14" s="9">
        <v>89.56</v>
      </c>
      <c r="H14" s="9">
        <f t="shared" si="1"/>
        <v>53.736</v>
      </c>
      <c r="I14" s="9">
        <f t="shared" si="2"/>
        <v>81.176</v>
      </c>
      <c r="J14" s="5"/>
    </row>
    <row r="15" ht="27" customHeight="1" spans="1:10">
      <c r="A15" s="5">
        <v>12</v>
      </c>
      <c r="B15" s="6" t="s">
        <v>13</v>
      </c>
      <c r="C15" s="6" t="s">
        <v>208</v>
      </c>
      <c r="D15" s="7" t="s">
        <v>228</v>
      </c>
      <c r="E15" s="8" t="s">
        <v>150</v>
      </c>
      <c r="F15" s="9">
        <f t="shared" si="0"/>
        <v>27.3</v>
      </c>
      <c r="G15" s="9">
        <v>84.74</v>
      </c>
      <c r="H15" s="9">
        <f t="shared" si="1"/>
        <v>50.844</v>
      </c>
      <c r="I15" s="9">
        <f t="shared" si="2"/>
        <v>78.144</v>
      </c>
      <c r="J15" s="5"/>
    </row>
    <row r="16" ht="27" customHeight="1" spans="1:10">
      <c r="A16" s="5">
        <v>13</v>
      </c>
      <c r="B16" s="6" t="s">
        <v>13</v>
      </c>
      <c r="C16" s="6" t="s">
        <v>208</v>
      </c>
      <c r="D16" s="7" t="s">
        <v>229</v>
      </c>
      <c r="E16" s="8" t="s">
        <v>230</v>
      </c>
      <c r="F16" s="9">
        <f t="shared" si="0"/>
        <v>27.16</v>
      </c>
      <c r="G16" s="9">
        <v>87.24</v>
      </c>
      <c r="H16" s="9">
        <f t="shared" si="1"/>
        <v>52.344</v>
      </c>
      <c r="I16" s="9">
        <f t="shared" si="2"/>
        <v>79.504</v>
      </c>
      <c r="J16" s="5"/>
    </row>
    <row r="17" ht="27" customHeight="1" spans="1:10">
      <c r="A17" s="5">
        <v>14</v>
      </c>
      <c r="B17" s="6" t="s">
        <v>13</v>
      </c>
      <c r="C17" s="6" t="s">
        <v>208</v>
      </c>
      <c r="D17" s="7" t="s">
        <v>231</v>
      </c>
      <c r="E17" s="8" t="s">
        <v>232</v>
      </c>
      <c r="F17" s="9">
        <f t="shared" si="0"/>
        <v>26.84</v>
      </c>
      <c r="G17" s="9">
        <v>90.06</v>
      </c>
      <c r="H17" s="9">
        <f t="shared" si="1"/>
        <v>54.036</v>
      </c>
      <c r="I17" s="9">
        <f t="shared" si="2"/>
        <v>80.876</v>
      </c>
      <c r="J17" s="5"/>
    </row>
    <row r="18" ht="27" customHeight="1" spans="1:10">
      <c r="A18" s="5">
        <v>15</v>
      </c>
      <c r="B18" s="6" t="s">
        <v>13</v>
      </c>
      <c r="C18" s="6" t="s">
        <v>208</v>
      </c>
      <c r="D18" s="7" t="s">
        <v>233</v>
      </c>
      <c r="E18" s="8" t="s">
        <v>234</v>
      </c>
      <c r="F18" s="9">
        <f t="shared" si="0"/>
        <v>26.82</v>
      </c>
      <c r="G18" s="9">
        <v>85.4</v>
      </c>
      <c r="H18" s="9">
        <f t="shared" si="1"/>
        <v>51.24</v>
      </c>
      <c r="I18" s="9">
        <f t="shared" si="2"/>
        <v>78.06</v>
      </c>
      <c r="J18" s="5"/>
    </row>
    <row r="19" ht="27" customHeight="1" spans="1:10">
      <c r="A19" s="5">
        <v>16</v>
      </c>
      <c r="B19" s="6" t="s">
        <v>13</v>
      </c>
      <c r="C19" s="6" t="s">
        <v>208</v>
      </c>
      <c r="D19" s="7" t="s">
        <v>235</v>
      </c>
      <c r="E19" s="8" t="s">
        <v>236</v>
      </c>
      <c r="F19" s="9">
        <f t="shared" si="0"/>
        <v>26.72</v>
      </c>
      <c r="G19" s="9">
        <v>89.68</v>
      </c>
      <c r="H19" s="9">
        <f t="shared" si="1"/>
        <v>53.808</v>
      </c>
      <c r="I19" s="9">
        <f t="shared" si="2"/>
        <v>80.528</v>
      </c>
      <c r="J19" s="5"/>
    </row>
    <row r="20" ht="27" customHeight="1" spans="1:10">
      <c r="A20" s="5">
        <v>17</v>
      </c>
      <c r="B20" s="6" t="s">
        <v>13</v>
      </c>
      <c r="C20" s="6" t="s">
        <v>208</v>
      </c>
      <c r="D20" s="7" t="s">
        <v>237</v>
      </c>
      <c r="E20" s="8" t="s">
        <v>238</v>
      </c>
      <c r="F20" s="9">
        <f t="shared" si="0"/>
        <v>26.58</v>
      </c>
      <c r="G20" s="9">
        <v>89</v>
      </c>
      <c r="H20" s="9">
        <f t="shared" si="1"/>
        <v>53.4</v>
      </c>
      <c r="I20" s="9">
        <f t="shared" si="2"/>
        <v>79.98</v>
      </c>
      <c r="J20" s="5"/>
    </row>
    <row r="21" ht="27" customHeight="1" spans="1:10">
      <c r="A21" s="5">
        <v>18</v>
      </c>
      <c r="B21" s="6" t="s">
        <v>13</v>
      </c>
      <c r="C21" s="6" t="s">
        <v>208</v>
      </c>
      <c r="D21" s="7" t="s">
        <v>239</v>
      </c>
      <c r="E21" s="8" t="s">
        <v>240</v>
      </c>
      <c r="F21" s="9">
        <f t="shared" si="0"/>
        <v>26.54</v>
      </c>
      <c r="G21" s="9">
        <v>90.1</v>
      </c>
      <c r="H21" s="9">
        <f t="shared" si="1"/>
        <v>54.06</v>
      </c>
      <c r="I21" s="9">
        <f t="shared" si="2"/>
        <v>80.6</v>
      </c>
      <c r="J21" s="5"/>
    </row>
    <row r="22" ht="27" customHeight="1" spans="1:10">
      <c r="A22" s="5">
        <v>19</v>
      </c>
      <c r="B22" s="6" t="s">
        <v>13</v>
      </c>
      <c r="C22" s="6" t="s">
        <v>208</v>
      </c>
      <c r="D22" s="7" t="s">
        <v>241</v>
      </c>
      <c r="E22" s="8" t="s">
        <v>240</v>
      </c>
      <c r="F22" s="9">
        <f t="shared" si="0"/>
        <v>26.54</v>
      </c>
      <c r="G22" s="9">
        <v>85.84</v>
      </c>
      <c r="H22" s="9">
        <f t="shared" si="1"/>
        <v>51.504</v>
      </c>
      <c r="I22" s="9">
        <f t="shared" si="2"/>
        <v>78.044</v>
      </c>
      <c r="J22" s="5"/>
    </row>
    <row r="23" ht="27" customHeight="1" spans="1:10">
      <c r="A23" s="5">
        <v>20</v>
      </c>
      <c r="B23" s="6" t="s">
        <v>13</v>
      </c>
      <c r="C23" s="6" t="s">
        <v>208</v>
      </c>
      <c r="D23" s="7" t="s">
        <v>242</v>
      </c>
      <c r="E23" s="8" t="s">
        <v>243</v>
      </c>
      <c r="F23" s="9">
        <f t="shared" si="0"/>
        <v>26.28</v>
      </c>
      <c r="G23" s="9">
        <v>89.24</v>
      </c>
      <c r="H23" s="9">
        <f t="shared" si="1"/>
        <v>53.544</v>
      </c>
      <c r="I23" s="9">
        <f t="shared" si="2"/>
        <v>79.824</v>
      </c>
      <c r="J23" s="5"/>
    </row>
    <row r="24" ht="27" customHeight="1" spans="1:10">
      <c r="A24" s="5">
        <v>21</v>
      </c>
      <c r="B24" s="6" t="s">
        <v>13</v>
      </c>
      <c r="C24" s="6" t="s">
        <v>208</v>
      </c>
      <c r="D24" s="7" t="s">
        <v>244</v>
      </c>
      <c r="E24" s="8" t="s">
        <v>245</v>
      </c>
      <c r="F24" s="9">
        <f t="shared" si="0"/>
        <v>26.24</v>
      </c>
      <c r="G24" s="9">
        <v>90.48</v>
      </c>
      <c r="H24" s="9">
        <f t="shared" si="1"/>
        <v>54.288</v>
      </c>
      <c r="I24" s="9">
        <f t="shared" si="2"/>
        <v>80.528</v>
      </c>
      <c r="J24" s="5"/>
    </row>
    <row r="25" ht="27" customHeight="1" spans="1:10">
      <c r="A25" s="5">
        <v>22</v>
      </c>
      <c r="B25" s="6" t="s">
        <v>13</v>
      </c>
      <c r="C25" s="6" t="s">
        <v>208</v>
      </c>
      <c r="D25" s="7" t="s">
        <v>246</v>
      </c>
      <c r="E25" s="8" t="s">
        <v>247</v>
      </c>
      <c r="F25" s="9">
        <f t="shared" si="0"/>
        <v>26.14</v>
      </c>
      <c r="G25" s="9">
        <v>89.46</v>
      </c>
      <c r="H25" s="9">
        <f t="shared" si="1"/>
        <v>53.676</v>
      </c>
      <c r="I25" s="9">
        <f t="shared" si="2"/>
        <v>79.816</v>
      </c>
      <c r="J25" s="5"/>
    </row>
    <row r="26" ht="27" customHeight="1" spans="1:10">
      <c r="A26" s="5">
        <v>23</v>
      </c>
      <c r="B26" s="6" t="s">
        <v>13</v>
      </c>
      <c r="C26" s="6" t="s">
        <v>208</v>
      </c>
      <c r="D26" s="7" t="s">
        <v>248</v>
      </c>
      <c r="E26" s="8" t="s">
        <v>249</v>
      </c>
      <c r="F26" s="9">
        <f t="shared" si="0"/>
        <v>26.12</v>
      </c>
      <c r="G26" s="9">
        <v>84.92</v>
      </c>
      <c r="H26" s="9">
        <f t="shared" si="1"/>
        <v>50.952</v>
      </c>
      <c r="I26" s="9">
        <f t="shared" si="2"/>
        <v>77.072</v>
      </c>
      <c r="J26" s="5"/>
    </row>
    <row r="27" ht="27" customHeight="1" spans="1:10">
      <c r="A27" s="5">
        <v>24</v>
      </c>
      <c r="B27" s="6" t="s">
        <v>13</v>
      </c>
      <c r="C27" s="6" t="s">
        <v>208</v>
      </c>
      <c r="D27" s="7" t="s">
        <v>250</v>
      </c>
      <c r="E27" s="8" t="s">
        <v>251</v>
      </c>
      <c r="F27" s="9">
        <f t="shared" si="0"/>
        <v>26.06</v>
      </c>
      <c r="G27" s="9">
        <v>82.98</v>
      </c>
      <c r="H27" s="9">
        <f t="shared" si="1"/>
        <v>49.788</v>
      </c>
      <c r="I27" s="9">
        <f t="shared" si="2"/>
        <v>75.848</v>
      </c>
      <c r="J27" s="5"/>
    </row>
    <row r="28" ht="27" customHeight="1" spans="1:10">
      <c r="A28" s="5">
        <v>25</v>
      </c>
      <c r="B28" s="6" t="s">
        <v>13</v>
      </c>
      <c r="C28" s="6" t="s">
        <v>208</v>
      </c>
      <c r="D28" s="7" t="s">
        <v>252</v>
      </c>
      <c r="E28" s="8" t="s">
        <v>253</v>
      </c>
      <c r="F28" s="9">
        <f t="shared" si="0"/>
        <v>26.04</v>
      </c>
      <c r="G28" s="9"/>
      <c r="H28" s="9">
        <f t="shared" si="1"/>
        <v>0</v>
      </c>
      <c r="I28" s="9">
        <f t="shared" si="2"/>
        <v>26.04</v>
      </c>
      <c r="J28" s="5" t="s">
        <v>27</v>
      </c>
    </row>
    <row r="29" ht="27" customHeight="1" spans="1:10">
      <c r="A29" s="5">
        <v>26</v>
      </c>
      <c r="B29" s="6" t="s">
        <v>13</v>
      </c>
      <c r="C29" s="6" t="s">
        <v>208</v>
      </c>
      <c r="D29" s="7" t="s">
        <v>254</v>
      </c>
      <c r="E29" s="8" t="s">
        <v>255</v>
      </c>
      <c r="F29" s="9">
        <f t="shared" si="0"/>
        <v>26</v>
      </c>
      <c r="G29" s="9">
        <v>89.86</v>
      </c>
      <c r="H29" s="9">
        <f t="shared" si="1"/>
        <v>53.916</v>
      </c>
      <c r="I29" s="9">
        <f t="shared" si="2"/>
        <v>79.916</v>
      </c>
      <c r="J29" s="5"/>
    </row>
    <row r="30" ht="27" customHeight="1" spans="1:10">
      <c r="A30" s="5">
        <v>27</v>
      </c>
      <c r="B30" s="6" t="s">
        <v>13</v>
      </c>
      <c r="C30" s="6" t="s">
        <v>208</v>
      </c>
      <c r="D30" s="7" t="s">
        <v>256</v>
      </c>
      <c r="E30" s="8" t="s">
        <v>257</v>
      </c>
      <c r="F30" s="9">
        <f t="shared" si="0"/>
        <v>25.96</v>
      </c>
      <c r="G30" s="9">
        <v>89.08</v>
      </c>
      <c r="H30" s="9">
        <f t="shared" si="1"/>
        <v>53.448</v>
      </c>
      <c r="I30" s="9">
        <f t="shared" si="2"/>
        <v>79.408</v>
      </c>
      <c r="J30" s="5"/>
    </row>
    <row r="31" ht="27" customHeight="1" spans="1:10">
      <c r="A31" s="5">
        <v>28</v>
      </c>
      <c r="B31" s="6" t="s">
        <v>13</v>
      </c>
      <c r="C31" s="6" t="s">
        <v>208</v>
      </c>
      <c r="D31" s="7" t="s">
        <v>258</v>
      </c>
      <c r="E31" s="8" t="s">
        <v>259</v>
      </c>
      <c r="F31" s="9">
        <f t="shared" si="0"/>
        <v>25.9</v>
      </c>
      <c r="G31" s="9">
        <v>78.54</v>
      </c>
      <c r="H31" s="9">
        <f t="shared" si="1"/>
        <v>47.124</v>
      </c>
      <c r="I31" s="9">
        <f t="shared" si="2"/>
        <v>73.024</v>
      </c>
      <c r="J31" s="5"/>
    </row>
    <row r="32" ht="27" customHeight="1" spans="1:10">
      <c r="A32" s="5">
        <v>29</v>
      </c>
      <c r="B32" s="6" t="s">
        <v>13</v>
      </c>
      <c r="C32" s="6" t="s">
        <v>208</v>
      </c>
      <c r="D32" s="7" t="s">
        <v>260</v>
      </c>
      <c r="E32" s="8" t="s">
        <v>261</v>
      </c>
      <c r="F32" s="9">
        <f t="shared" si="0"/>
        <v>25.84</v>
      </c>
      <c r="G32" s="9">
        <v>85.4</v>
      </c>
      <c r="H32" s="9">
        <f t="shared" si="1"/>
        <v>51.24</v>
      </c>
      <c r="I32" s="9">
        <f t="shared" si="2"/>
        <v>77.08</v>
      </c>
      <c r="J32" s="5"/>
    </row>
    <row r="33" ht="27" customHeight="1" spans="1:10">
      <c r="A33" s="5">
        <v>30</v>
      </c>
      <c r="B33" s="6" t="s">
        <v>13</v>
      </c>
      <c r="C33" s="6" t="s">
        <v>208</v>
      </c>
      <c r="D33" s="7" t="s">
        <v>262</v>
      </c>
      <c r="E33" s="8" t="s">
        <v>261</v>
      </c>
      <c r="F33" s="9">
        <f t="shared" si="0"/>
        <v>25.84</v>
      </c>
      <c r="G33" s="9">
        <v>84.78</v>
      </c>
      <c r="H33" s="9">
        <f t="shared" si="1"/>
        <v>50.868</v>
      </c>
      <c r="I33" s="9">
        <f t="shared" si="2"/>
        <v>76.708</v>
      </c>
      <c r="J33" s="5"/>
    </row>
    <row r="34" ht="27" customHeight="1" spans="1:10">
      <c r="A34" s="5">
        <v>31</v>
      </c>
      <c r="B34" s="6" t="s">
        <v>13</v>
      </c>
      <c r="C34" s="6" t="s">
        <v>208</v>
      </c>
      <c r="D34" s="7" t="s">
        <v>263</v>
      </c>
      <c r="E34" s="8" t="s">
        <v>264</v>
      </c>
      <c r="F34" s="9">
        <f t="shared" si="0"/>
        <v>25.82</v>
      </c>
      <c r="G34" s="9">
        <v>84.62</v>
      </c>
      <c r="H34" s="9">
        <f t="shared" si="1"/>
        <v>50.772</v>
      </c>
      <c r="I34" s="9">
        <f t="shared" si="2"/>
        <v>76.592</v>
      </c>
      <c r="J34" s="5"/>
    </row>
    <row r="35" ht="27" customHeight="1" spans="1:10">
      <c r="A35" s="5">
        <v>32</v>
      </c>
      <c r="B35" s="6" t="s">
        <v>13</v>
      </c>
      <c r="C35" s="6" t="s">
        <v>208</v>
      </c>
      <c r="D35" s="7" t="s">
        <v>265</v>
      </c>
      <c r="E35" s="8" t="s">
        <v>266</v>
      </c>
      <c r="F35" s="9">
        <f t="shared" si="0"/>
        <v>25.7</v>
      </c>
      <c r="G35" s="9">
        <v>88.72</v>
      </c>
      <c r="H35" s="9">
        <f t="shared" si="1"/>
        <v>53.232</v>
      </c>
      <c r="I35" s="9">
        <f t="shared" si="2"/>
        <v>78.932</v>
      </c>
      <c r="J35" s="5"/>
    </row>
    <row r="36" ht="27" customHeight="1" spans="1:10">
      <c r="A36" s="5">
        <v>33</v>
      </c>
      <c r="B36" s="6" t="s">
        <v>13</v>
      </c>
      <c r="C36" s="6" t="s">
        <v>208</v>
      </c>
      <c r="D36" s="7" t="s">
        <v>267</v>
      </c>
      <c r="E36" s="8" t="s">
        <v>266</v>
      </c>
      <c r="F36" s="9">
        <f t="shared" si="0"/>
        <v>25.7</v>
      </c>
      <c r="G36" s="9">
        <v>89.08</v>
      </c>
      <c r="H36" s="9">
        <f t="shared" si="1"/>
        <v>53.448</v>
      </c>
      <c r="I36" s="9">
        <f t="shared" si="2"/>
        <v>79.148</v>
      </c>
      <c r="J36" s="5"/>
    </row>
    <row r="37" ht="27" customHeight="1" spans="1:10">
      <c r="A37" s="5">
        <v>34</v>
      </c>
      <c r="B37" s="6" t="s">
        <v>13</v>
      </c>
      <c r="C37" s="6" t="s">
        <v>208</v>
      </c>
      <c r="D37" s="7" t="s">
        <v>268</v>
      </c>
      <c r="E37" s="8" t="s">
        <v>269</v>
      </c>
      <c r="F37" s="9">
        <f t="shared" si="0"/>
        <v>25.64</v>
      </c>
      <c r="G37" s="9">
        <v>88.74</v>
      </c>
      <c r="H37" s="9">
        <f t="shared" si="1"/>
        <v>53.244</v>
      </c>
      <c r="I37" s="9">
        <f t="shared" si="2"/>
        <v>78.884</v>
      </c>
      <c r="J37" s="5"/>
    </row>
    <row r="38" ht="27" customHeight="1" spans="1:10">
      <c r="A38" s="5">
        <v>35</v>
      </c>
      <c r="B38" s="6" t="s">
        <v>13</v>
      </c>
      <c r="C38" s="6" t="s">
        <v>208</v>
      </c>
      <c r="D38" s="7" t="s">
        <v>270</v>
      </c>
      <c r="E38" s="8" t="s">
        <v>137</v>
      </c>
      <c r="F38" s="9">
        <f t="shared" si="0"/>
        <v>25.58</v>
      </c>
      <c r="G38" s="9">
        <v>84.48</v>
      </c>
      <c r="H38" s="9">
        <f t="shared" si="1"/>
        <v>50.688</v>
      </c>
      <c r="I38" s="9">
        <f t="shared" si="2"/>
        <v>76.268</v>
      </c>
      <c r="J38" s="5"/>
    </row>
    <row r="39" ht="27" customHeight="1" spans="1:10">
      <c r="A39" s="5">
        <v>36</v>
      </c>
      <c r="B39" s="6" t="s">
        <v>13</v>
      </c>
      <c r="C39" s="6" t="s">
        <v>208</v>
      </c>
      <c r="D39" s="7" t="s">
        <v>271</v>
      </c>
      <c r="E39" s="8" t="s">
        <v>137</v>
      </c>
      <c r="F39" s="9">
        <f t="shared" si="0"/>
        <v>25.58</v>
      </c>
      <c r="G39" s="9"/>
      <c r="H39" s="9">
        <f t="shared" si="1"/>
        <v>0</v>
      </c>
      <c r="I39" s="9">
        <f t="shared" si="2"/>
        <v>25.58</v>
      </c>
      <c r="J39" s="5" t="s">
        <v>27</v>
      </c>
    </row>
    <row r="40" ht="27" customHeight="1" spans="1:10">
      <c r="A40" s="5">
        <v>37</v>
      </c>
      <c r="B40" s="6" t="s">
        <v>13</v>
      </c>
      <c r="C40" s="6" t="s">
        <v>208</v>
      </c>
      <c r="D40" s="7" t="s">
        <v>272</v>
      </c>
      <c r="E40" s="8" t="s">
        <v>137</v>
      </c>
      <c r="F40" s="9">
        <f t="shared" si="0"/>
        <v>25.58</v>
      </c>
      <c r="G40" s="9">
        <v>84</v>
      </c>
      <c r="H40" s="9">
        <f t="shared" si="1"/>
        <v>50.4</v>
      </c>
      <c r="I40" s="9">
        <f t="shared" si="2"/>
        <v>75.98</v>
      </c>
      <c r="J40" s="5"/>
    </row>
    <row r="41" ht="27" customHeight="1" spans="1:10">
      <c r="A41" s="5">
        <v>38</v>
      </c>
      <c r="B41" s="6" t="s">
        <v>13</v>
      </c>
      <c r="C41" s="6" t="s">
        <v>208</v>
      </c>
      <c r="D41" s="7" t="s">
        <v>273</v>
      </c>
      <c r="E41" s="8" t="s">
        <v>274</v>
      </c>
      <c r="F41" s="9">
        <f t="shared" si="0"/>
        <v>25.52</v>
      </c>
      <c r="G41" s="9">
        <v>86.78</v>
      </c>
      <c r="H41" s="9">
        <f t="shared" si="1"/>
        <v>52.068</v>
      </c>
      <c r="I41" s="9">
        <f t="shared" si="2"/>
        <v>77.588</v>
      </c>
      <c r="J41" s="5"/>
    </row>
    <row r="42" ht="27" customHeight="1" spans="1:10">
      <c r="A42" s="5">
        <v>39</v>
      </c>
      <c r="B42" s="6" t="s">
        <v>13</v>
      </c>
      <c r="C42" s="6" t="s">
        <v>208</v>
      </c>
      <c r="D42" s="7" t="s">
        <v>275</v>
      </c>
      <c r="E42" s="8" t="s">
        <v>274</v>
      </c>
      <c r="F42" s="9">
        <f t="shared" si="0"/>
        <v>25.52</v>
      </c>
      <c r="G42" s="9">
        <v>87.1</v>
      </c>
      <c r="H42" s="9">
        <f t="shared" si="1"/>
        <v>52.26</v>
      </c>
      <c r="I42" s="9">
        <f t="shared" si="2"/>
        <v>77.78</v>
      </c>
      <c r="J42" s="5"/>
    </row>
    <row r="43" ht="27" customHeight="1" spans="1:10">
      <c r="A43" s="5">
        <v>40</v>
      </c>
      <c r="B43" s="6" t="s">
        <v>13</v>
      </c>
      <c r="C43" s="6" t="s">
        <v>208</v>
      </c>
      <c r="D43" s="7" t="s">
        <v>276</v>
      </c>
      <c r="E43" s="8" t="s">
        <v>75</v>
      </c>
      <c r="F43" s="9">
        <f t="shared" si="0"/>
        <v>25.38</v>
      </c>
      <c r="G43" s="9"/>
      <c r="H43" s="9">
        <f t="shared" si="1"/>
        <v>0</v>
      </c>
      <c r="I43" s="9">
        <f t="shared" si="2"/>
        <v>25.38</v>
      </c>
      <c r="J43" s="5" t="s">
        <v>27</v>
      </c>
    </row>
    <row r="44" ht="27" customHeight="1" spans="1:10">
      <c r="A44" s="5">
        <v>41</v>
      </c>
      <c r="B44" s="6" t="s">
        <v>13</v>
      </c>
      <c r="C44" s="6" t="s">
        <v>208</v>
      </c>
      <c r="D44" s="7" t="s">
        <v>277</v>
      </c>
      <c r="E44" s="8" t="s">
        <v>278</v>
      </c>
      <c r="F44" s="9">
        <f t="shared" si="0"/>
        <v>25.34</v>
      </c>
      <c r="G44" s="9">
        <v>88.16</v>
      </c>
      <c r="H44" s="9">
        <f t="shared" si="1"/>
        <v>52.896</v>
      </c>
      <c r="I44" s="9">
        <f t="shared" si="2"/>
        <v>78.236</v>
      </c>
      <c r="J44" s="5"/>
    </row>
    <row r="45" ht="27" customHeight="1" spans="1:10">
      <c r="A45" s="5">
        <v>42</v>
      </c>
      <c r="B45" s="6" t="s">
        <v>13</v>
      </c>
      <c r="C45" s="6" t="s">
        <v>208</v>
      </c>
      <c r="D45" s="7" t="s">
        <v>279</v>
      </c>
      <c r="E45" s="8" t="s">
        <v>280</v>
      </c>
      <c r="F45" s="9">
        <f t="shared" ref="F45:F55" si="3">E45*0.4</f>
        <v>25.3</v>
      </c>
      <c r="G45" s="9"/>
      <c r="H45" s="9">
        <f t="shared" ref="H45:H55" si="4">G45*0.6</f>
        <v>0</v>
      </c>
      <c r="I45" s="9">
        <f t="shared" ref="I45:I55" si="5">F45+H45</f>
        <v>25.3</v>
      </c>
      <c r="J45" s="5" t="s">
        <v>27</v>
      </c>
    </row>
    <row r="46" ht="27" customHeight="1" spans="1:10">
      <c r="A46" s="5">
        <v>43</v>
      </c>
      <c r="B46" s="6" t="s">
        <v>13</v>
      </c>
      <c r="C46" s="6" t="s">
        <v>208</v>
      </c>
      <c r="D46" s="7" t="s">
        <v>281</v>
      </c>
      <c r="E46" s="8" t="s">
        <v>282</v>
      </c>
      <c r="F46" s="9">
        <f t="shared" si="3"/>
        <v>25.28</v>
      </c>
      <c r="G46" s="9">
        <v>85.24</v>
      </c>
      <c r="H46" s="9">
        <f t="shared" si="4"/>
        <v>51.144</v>
      </c>
      <c r="I46" s="9">
        <f t="shared" si="5"/>
        <v>76.424</v>
      </c>
      <c r="J46" s="5"/>
    </row>
    <row r="47" ht="27" customHeight="1" spans="1:10">
      <c r="A47" s="5">
        <v>44</v>
      </c>
      <c r="B47" s="6" t="s">
        <v>13</v>
      </c>
      <c r="C47" s="6" t="s">
        <v>208</v>
      </c>
      <c r="D47" s="7" t="s">
        <v>283</v>
      </c>
      <c r="E47" s="8" t="s">
        <v>284</v>
      </c>
      <c r="F47" s="9">
        <f t="shared" si="3"/>
        <v>25.26</v>
      </c>
      <c r="G47" s="9"/>
      <c r="H47" s="9">
        <f t="shared" si="4"/>
        <v>0</v>
      </c>
      <c r="I47" s="9">
        <f t="shared" si="5"/>
        <v>25.26</v>
      </c>
      <c r="J47" s="5" t="s">
        <v>27</v>
      </c>
    </row>
    <row r="48" ht="27" customHeight="1" spans="1:10">
      <c r="A48" s="5">
        <v>45</v>
      </c>
      <c r="B48" s="6" t="s">
        <v>13</v>
      </c>
      <c r="C48" s="6" t="s">
        <v>208</v>
      </c>
      <c r="D48" s="7" t="s">
        <v>285</v>
      </c>
      <c r="E48" s="8" t="s">
        <v>286</v>
      </c>
      <c r="F48" s="9">
        <f t="shared" si="3"/>
        <v>25.18</v>
      </c>
      <c r="G48" s="9">
        <v>84.7</v>
      </c>
      <c r="H48" s="9">
        <f t="shared" si="4"/>
        <v>50.82</v>
      </c>
      <c r="I48" s="9">
        <f t="shared" si="5"/>
        <v>76</v>
      </c>
      <c r="J48" s="5"/>
    </row>
    <row r="49" ht="27" customHeight="1" spans="1:10">
      <c r="A49" s="5">
        <v>46</v>
      </c>
      <c r="B49" s="6" t="s">
        <v>13</v>
      </c>
      <c r="C49" s="6" t="s">
        <v>208</v>
      </c>
      <c r="D49" s="7" t="s">
        <v>287</v>
      </c>
      <c r="E49" s="8" t="s">
        <v>288</v>
      </c>
      <c r="F49" s="9">
        <f t="shared" si="3"/>
        <v>25.12</v>
      </c>
      <c r="G49" s="9">
        <v>86.02</v>
      </c>
      <c r="H49" s="9">
        <f t="shared" si="4"/>
        <v>51.612</v>
      </c>
      <c r="I49" s="9">
        <f t="shared" si="5"/>
        <v>76.732</v>
      </c>
      <c r="J49" s="5"/>
    </row>
    <row r="50" ht="27" customHeight="1" spans="1:10">
      <c r="A50" s="5">
        <v>47</v>
      </c>
      <c r="B50" s="6" t="s">
        <v>13</v>
      </c>
      <c r="C50" s="6" t="s">
        <v>208</v>
      </c>
      <c r="D50" s="7" t="s">
        <v>289</v>
      </c>
      <c r="E50" s="8" t="s">
        <v>290</v>
      </c>
      <c r="F50" s="9">
        <f t="shared" si="3"/>
        <v>25</v>
      </c>
      <c r="G50" s="9">
        <v>86.98</v>
      </c>
      <c r="H50" s="9">
        <f t="shared" si="4"/>
        <v>52.188</v>
      </c>
      <c r="I50" s="9">
        <f t="shared" si="5"/>
        <v>77.188</v>
      </c>
      <c r="J50" s="5"/>
    </row>
    <row r="51" ht="27" customHeight="1" spans="1:10">
      <c r="A51" s="5">
        <v>48</v>
      </c>
      <c r="B51" s="6" t="s">
        <v>13</v>
      </c>
      <c r="C51" s="6" t="s">
        <v>208</v>
      </c>
      <c r="D51" s="7" t="s">
        <v>291</v>
      </c>
      <c r="E51" s="8" t="s">
        <v>290</v>
      </c>
      <c r="F51" s="9">
        <f t="shared" si="3"/>
        <v>25</v>
      </c>
      <c r="G51" s="9">
        <v>84.64</v>
      </c>
      <c r="H51" s="9">
        <f t="shared" si="4"/>
        <v>50.784</v>
      </c>
      <c r="I51" s="9">
        <f t="shared" si="5"/>
        <v>75.784</v>
      </c>
      <c r="J51"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590277777777778" bottom="0.393055555555556" header="0" footer="0"/>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15"/>
  <sheetViews>
    <sheetView workbookViewId="0">
      <selection activeCell="J15" sqref="J15"/>
    </sheetView>
  </sheetViews>
  <sheetFormatPr defaultColWidth="9" defaultRowHeight="13.5"/>
  <cols>
    <col min="1" max="1" width="5" customWidth="1"/>
    <col min="2" max="2" width="9.2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8" customHeight="1" spans="1:10">
      <c r="A4" s="5">
        <v>1</v>
      </c>
      <c r="B4" s="6" t="s">
        <v>292</v>
      </c>
      <c r="C4" s="6" t="s">
        <v>208</v>
      </c>
      <c r="D4" s="7" t="s">
        <v>293</v>
      </c>
      <c r="E4" s="8" t="s">
        <v>294</v>
      </c>
      <c r="F4" s="9">
        <f t="shared" ref="F4:F16" si="0">E4*0.4</f>
        <v>31.74</v>
      </c>
      <c r="G4" s="9">
        <v>86.92</v>
      </c>
      <c r="H4" s="9">
        <f t="shared" ref="H4:H16" si="1">G4*0.6</f>
        <v>52.152</v>
      </c>
      <c r="I4" s="9">
        <f t="shared" ref="I4:I16" si="2">F4+H4</f>
        <v>83.892</v>
      </c>
      <c r="J4" s="5"/>
    </row>
    <row r="5" ht="28" customHeight="1" spans="1:10">
      <c r="A5" s="5">
        <v>2</v>
      </c>
      <c r="B5" s="6" t="s">
        <v>292</v>
      </c>
      <c r="C5" s="6" t="s">
        <v>208</v>
      </c>
      <c r="D5" s="7" t="s">
        <v>295</v>
      </c>
      <c r="E5" s="8" t="s">
        <v>296</v>
      </c>
      <c r="F5" s="9">
        <f t="shared" si="0"/>
        <v>31.36</v>
      </c>
      <c r="G5" s="9">
        <v>88.18</v>
      </c>
      <c r="H5" s="9">
        <f t="shared" si="1"/>
        <v>52.908</v>
      </c>
      <c r="I5" s="9">
        <f t="shared" si="2"/>
        <v>84.268</v>
      </c>
      <c r="J5" s="5"/>
    </row>
    <row r="6" ht="28" customHeight="1" spans="1:10">
      <c r="A6" s="5">
        <v>3</v>
      </c>
      <c r="B6" s="6" t="s">
        <v>292</v>
      </c>
      <c r="C6" s="6" t="s">
        <v>208</v>
      </c>
      <c r="D6" s="7" t="s">
        <v>297</v>
      </c>
      <c r="E6" s="8" t="s">
        <v>298</v>
      </c>
      <c r="F6" s="9">
        <f t="shared" si="0"/>
        <v>31.02</v>
      </c>
      <c r="G6" s="9">
        <v>88.12</v>
      </c>
      <c r="H6" s="9">
        <f t="shared" si="1"/>
        <v>52.872</v>
      </c>
      <c r="I6" s="9">
        <f t="shared" si="2"/>
        <v>83.892</v>
      </c>
      <c r="J6" s="5"/>
    </row>
    <row r="7" ht="28" customHeight="1" spans="1:10">
      <c r="A7" s="5">
        <v>4</v>
      </c>
      <c r="B7" s="6" t="s">
        <v>292</v>
      </c>
      <c r="C7" s="6" t="s">
        <v>208</v>
      </c>
      <c r="D7" s="7" t="s">
        <v>299</v>
      </c>
      <c r="E7" s="8" t="s">
        <v>300</v>
      </c>
      <c r="F7" s="9">
        <f t="shared" si="0"/>
        <v>30.42</v>
      </c>
      <c r="G7" s="9">
        <v>88.46</v>
      </c>
      <c r="H7" s="9">
        <f t="shared" si="1"/>
        <v>53.076</v>
      </c>
      <c r="I7" s="9">
        <f t="shared" si="2"/>
        <v>83.496</v>
      </c>
      <c r="J7" s="5"/>
    </row>
    <row r="8" ht="28" customHeight="1" spans="1:10">
      <c r="A8" s="5">
        <v>5</v>
      </c>
      <c r="B8" s="6" t="s">
        <v>292</v>
      </c>
      <c r="C8" s="6" t="s">
        <v>208</v>
      </c>
      <c r="D8" s="7" t="s">
        <v>301</v>
      </c>
      <c r="E8" s="8" t="s">
        <v>302</v>
      </c>
      <c r="F8" s="9">
        <f t="shared" si="0"/>
        <v>29.96</v>
      </c>
      <c r="G8" s="9">
        <v>84.64</v>
      </c>
      <c r="H8" s="9">
        <f t="shared" si="1"/>
        <v>50.784</v>
      </c>
      <c r="I8" s="9">
        <f t="shared" si="2"/>
        <v>80.744</v>
      </c>
      <c r="J8" s="5"/>
    </row>
    <row r="9" ht="28" customHeight="1" spans="1:10">
      <c r="A9" s="5">
        <v>6</v>
      </c>
      <c r="B9" s="6" t="s">
        <v>292</v>
      </c>
      <c r="C9" s="6" t="s">
        <v>208</v>
      </c>
      <c r="D9" s="7" t="s">
        <v>303</v>
      </c>
      <c r="E9" s="8" t="s">
        <v>304</v>
      </c>
      <c r="F9" s="9">
        <f t="shared" si="0"/>
        <v>29.94</v>
      </c>
      <c r="G9" s="9">
        <v>85.06</v>
      </c>
      <c r="H9" s="9">
        <f t="shared" si="1"/>
        <v>51.036</v>
      </c>
      <c r="I9" s="9">
        <f t="shared" si="2"/>
        <v>80.976</v>
      </c>
      <c r="J9" s="5"/>
    </row>
    <row r="10" ht="28" customHeight="1" spans="1:10">
      <c r="A10" s="5">
        <v>7</v>
      </c>
      <c r="B10" s="6" t="s">
        <v>292</v>
      </c>
      <c r="C10" s="6" t="s">
        <v>208</v>
      </c>
      <c r="D10" s="7" t="s">
        <v>305</v>
      </c>
      <c r="E10" s="8" t="s">
        <v>306</v>
      </c>
      <c r="F10" s="9">
        <f t="shared" si="0"/>
        <v>29.78</v>
      </c>
      <c r="G10" s="9">
        <v>82.58</v>
      </c>
      <c r="H10" s="9">
        <f t="shared" si="1"/>
        <v>49.548</v>
      </c>
      <c r="I10" s="9">
        <f t="shared" si="2"/>
        <v>79.328</v>
      </c>
      <c r="J10" s="5"/>
    </row>
    <row r="11" ht="28" customHeight="1" spans="1:10">
      <c r="A11" s="5">
        <v>8</v>
      </c>
      <c r="B11" s="6" t="s">
        <v>292</v>
      </c>
      <c r="C11" s="6" t="s">
        <v>208</v>
      </c>
      <c r="D11" s="7" t="s">
        <v>307</v>
      </c>
      <c r="E11" s="8" t="s">
        <v>308</v>
      </c>
      <c r="F11" s="9">
        <f t="shared" si="0"/>
        <v>29.74</v>
      </c>
      <c r="G11" s="9">
        <v>80.52</v>
      </c>
      <c r="H11" s="9">
        <f t="shared" si="1"/>
        <v>48.312</v>
      </c>
      <c r="I11" s="9">
        <f t="shared" si="2"/>
        <v>78.052</v>
      </c>
      <c r="J11" s="5"/>
    </row>
    <row r="12" ht="28" customHeight="1" spans="1:10">
      <c r="A12" s="5">
        <v>9</v>
      </c>
      <c r="B12" s="6" t="s">
        <v>292</v>
      </c>
      <c r="C12" s="6" t="s">
        <v>208</v>
      </c>
      <c r="D12" s="7" t="s">
        <v>309</v>
      </c>
      <c r="E12" s="8" t="s">
        <v>121</v>
      </c>
      <c r="F12" s="9">
        <f t="shared" si="0"/>
        <v>29.72</v>
      </c>
      <c r="G12" s="9">
        <v>84.2</v>
      </c>
      <c r="H12" s="9">
        <f t="shared" si="1"/>
        <v>50.52</v>
      </c>
      <c r="I12" s="9">
        <f t="shared" si="2"/>
        <v>80.24</v>
      </c>
      <c r="J12" s="5"/>
    </row>
    <row r="13" ht="28" customHeight="1" spans="1:10">
      <c r="A13" s="5">
        <v>10</v>
      </c>
      <c r="B13" s="6" t="s">
        <v>292</v>
      </c>
      <c r="C13" s="6" t="s">
        <v>208</v>
      </c>
      <c r="D13" s="7" t="s">
        <v>310</v>
      </c>
      <c r="E13" s="8" t="s">
        <v>121</v>
      </c>
      <c r="F13" s="9">
        <f t="shared" si="0"/>
        <v>29.72</v>
      </c>
      <c r="G13" s="9">
        <v>86.48</v>
      </c>
      <c r="H13" s="9">
        <f t="shared" si="1"/>
        <v>51.888</v>
      </c>
      <c r="I13" s="9">
        <f t="shared" si="2"/>
        <v>81.608</v>
      </c>
      <c r="J13" s="5"/>
    </row>
    <row r="14" ht="28" customHeight="1" spans="1:10">
      <c r="A14" s="5">
        <v>11</v>
      </c>
      <c r="B14" s="6" t="s">
        <v>292</v>
      </c>
      <c r="C14" s="6" t="s">
        <v>208</v>
      </c>
      <c r="D14" s="7" t="s">
        <v>311</v>
      </c>
      <c r="E14" s="8" t="s">
        <v>312</v>
      </c>
      <c r="F14" s="9">
        <f t="shared" si="0"/>
        <v>29.68</v>
      </c>
      <c r="G14" s="9"/>
      <c r="H14" s="9">
        <f t="shared" si="1"/>
        <v>0</v>
      </c>
      <c r="I14" s="9">
        <f t="shared" si="2"/>
        <v>29.68</v>
      </c>
      <c r="J14" s="5" t="s">
        <v>27</v>
      </c>
    </row>
    <row r="15" ht="28" customHeight="1" spans="1:10">
      <c r="A15" s="5">
        <v>12</v>
      </c>
      <c r="B15" s="6" t="s">
        <v>292</v>
      </c>
      <c r="C15" s="6" t="s">
        <v>208</v>
      </c>
      <c r="D15" s="7" t="s">
        <v>313</v>
      </c>
      <c r="E15" s="8" t="s">
        <v>314</v>
      </c>
      <c r="F15" s="9">
        <f t="shared" si="0"/>
        <v>29.66</v>
      </c>
      <c r="G15" s="9">
        <v>86</v>
      </c>
      <c r="H15" s="9">
        <f t="shared" si="1"/>
        <v>51.6</v>
      </c>
      <c r="I15" s="9">
        <f t="shared" si="2"/>
        <v>81.26</v>
      </c>
      <c r="J15"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18"/>
  <sheetViews>
    <sheetView topLeftCell="A7" workbookViewId="0">
      <selection activeCell="J18" sqref="J18"/>
    </sheetView>
  </sheetViews>
  <sheetFormatPr defaultColWidth="9" defaultRowHeight="13.5"/>
  <cols>
    <col min="1" max="1" width="5" customWidth="1"/>
    <col min="2" max="2" width="9.625" customWidth="1"/>
    <col min="3" max="3" width="13"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28</v>
      </c>
      <c r="C4" s="6" t="s">
        <v>14</v>
      </c>
      <c r="D4" s="7" t="s">
        <v>29</v>
      </c>
      <c r="E4" s="6" t="s">
        <v>30</v>
      </c>
      <c r="F4" s="9">
        <f t="shared" ref="F4:F18" si="0">E4*0.4</f>
        <v>32.12</v>
      </c>
      <c r="G4" s="9">
        <v>89.02</v>
      </c>
      <c r="H4" s="9">
        <f t="shared" ref="H4:H18" si="1">G4*0.6</f>
        <v>53.412</v>
      </c>
      <c r="I4" s="9">
        <f t="shared" ref="I4:I18" si="2">F4+H4</f>
        <v>85.532</v>
      </c>
      <c r="J4" s="5"/>
    </row>
    <row r="5" ht="24" customHeight="1" spans="1:10">
      <c r="A5" s="5">
        <v>2</v>
      </c>
      <c r="B5" s="6" t="s">
        <v>28</v>
      </c>
      <c r="C5" s="6" t="s">
        <v>14</v>
      </c>
      <c r="D5" s="7" t="s">
        <v>31</v>
      </c>
      <c r="E5" s="6" t="s">
        <v>32</v>
      </c>
      <c r="F5" s="9">
        <f t="shared" si="0"/>
        <v>32.06</v>
      </c>
      <c r="G5" s="9">
        <v>86.44</v>
      </c>
      <c r="H5" s="9">
        <f t="shared" si="1"/>
        <v>51.864</v>
      </c>
      <c r="I5" s="9">
        <f t="shared" si="2"/>
        <v>83.924</v>
      </c>
      <c r="J5" s="5"/>
    </row>
    <row r="6" ht="24" customHeight="1" spans="1:10">
      <c r="A6" s="5">
        <v>3</v>
      </c>
      <c r="B6" s="6" t="s">
        <v>28</v>
      </c>
      <c r="C6" s="6" t="s">
        <v>14</v>
      </c>
      <c r="D6" s="7" t="s">
        <v>33</v>
      </c>
      <c r="E6" s="6" t="s">
        <v>34</v>
      </c>
      <c r="F6" s="9">
        <f t="shared" si="0"/>
        <v>31.5</v>
      </c>
      <c r="G6" s="9">
        <v>88.24</v>
      </c>
      <c r="H6" s="9">
        <f t="shared" si="1"/>
        <v>52.944</v>
      </c>
      <c r="I6" s="9">
        <f t="shared" si="2"/>
        <v>84.444</v>
      </c>
      <c r="J6" s="5"/>
    </row>
    <row r="7" ht="24" customHeight="1" spans="1:10">
      <c r="A7" s="5">
        <v>4</v>
      </c>
      <c r="B7" s="6" t="s">
        <v>28</v>
      </c>
      <c r="C7" s="6" t="s">
        <v>14</v>
      </c>
      <c r="D7" s="7" t="s">
        <v>35</v>
      </c>
      <c r="E7" s="6" t="s">
        <v>36</v>
      </c>
      <c r="F7" s="9">
        <f t="shared" si="0"/>
        <v>30.04</v>
      </c>
      <c r="G7" s="9">
        <v>88.32</v>
      </c>
      <c r="H7" s="9">
        <f t="shared" si="1"/>
        <v>52.992</v>
      </c>
      <c r="I7" s="9">
        <f t="shared" si="2"/>
        <v>83.032</v>
      </c>
      <c r="J7" s="5"/>
    </row>
    <row r="8" ht="24" customHeight="1" spans="1:10">
      <c r="A8" s="5">
        <v>5</v>
      </c>
      <c r="B8" s="6" t="s">
        <v>28</v>
      </c>
      <c r="C8" s="6" t="s">
        <v>14</v>
      </c>
      <c r="D8" s="7" t="s">
        <v>37</v>
      </c>
      <c r="E8" s="6" t="s">
        <v>38</v>
      </c>
      <c r="F8" s="9">
        <f t="shared" si="0"/>
        <v>29.36</v>
      </c>
      <c r="G8" s="9">
        <v>89.94</v>
      </c>
      <c r="H8" s="9">
        <f t="shared" si="1"/>
        <v>53.964</v>
      </c>
      <c r="I8" s="9">
        <f t="shared" si="2"/>
        <v>83.324</v>
      </c>
      <c r="J8" s="5"/>
    </row>
    <row r="9" ht="24" customHeight="1" spans="1:10">
      <c r="A9" s="5">
        <v>6</v>
      </c>
      <c r="B9" s="6" t="s">
        <v>28</v>
      </c>
      <c r="C9" s="6" t="s">
        <v>14</v>
      </c>
      <c r="D9" s="7" t="s">
        <v>39</v>
      </c>
      <c r="E9" s="6" t="s">
        <v>40</v>
      </c>
      <c r="F9" s="9">
        <f t="shared" si="0"/>
        <v>29.34</v>
      </c>
      <c r="G9" s="9">
        <v>86.86</v>
      </c>
      <c r="H9" s="9">
        <f t="shared" si="1"/>
        <v>52.116</v>
      </c>
      <c r="I9" s="9">
        <f t="shared" si="2"/>
        <v>81.456</v>
      </c>
      <c r="J9" s="5"/>
    </row>
    <row r="10" ht="24" customHeight="1" spans="1:10">
      <c r="A10" s="5">
        <v>7</v>
      </c>
      <c r="B10" s="6" t="s">
        <v>28</v>
      </c>
      <c r="C10" s="6" t="s">
        <v>14</v>
      </c>
      <c r="D10" s="7" t="s">
        <v>41</v>
      </c>
      <c r="E10" s="6" t="s">
        <v>42</v>
      </c>
      <c r="F10" s="9">
        <f t="shared" si="0"/>
        <v>29.26</v>
      </c>
      <c r="G10" s="9">
        <v>88.14</v>
      </c>
      <c r="H10" s="9">
        <f t="shared" si="1"/>
        <v>52.884</v>
      </c>
      <c r="I10" s="9">
        <f t="shared" si="2"/>
        <v>82.144</v>
      </c>
      <c r="J10" s="5"/>
    </row>
    <row r="11" ht="24" customHeight="1" spans="1:10">
      <c r="A11" s="5">
        <v>8</v>
      </c>
      <c r="B11" s="6" t="s">
        <v>28</v>
      </c>
      <c r="C11" s="6" t="s">
        <v>14</v>
      </c>
      <c r="D11" s="7" t="s">
        <v>43</v>
      </c>
      <c r="E11" s="6" t="s">
        <v>44</v>
      </c>
      <c r="F11" s="9">
        <f t="shared" si="0"/>
        <v>29.22</v>
      </c>
      <c r="G11" s="9">
        <v>84</v>
      </c>
      <c r="H11" s="9">
        <f t="shared" si="1"/>
        <v>50.4</v>
      </c>
      <c r="I11" s="9">
        <f t="shared" si="2"/>
        <v>79.62</v>
      </c>
      <c r="J11" s="5"/>
    </row>
    <row r="12" ht="24" customHeight="1" spans="1:10">
      <c r="A12" s="5">
        <v>9</v>
      </c>
      <c r="B12" s="6" t="s">
        <v>28</v>
      </c>
      <c r="C12" s="6" t="s">
        <v>14</v>
      </c>
      <c r="D12" s="7" t="s">
        <v>45</v>
      </c>
      <c r="E12" s="6" t="s">
        <v>46</v>
      </c>
      <c r="F12" s="9">
        <f t="shared" si="0"/>
        <v>28.94</v>
      </c>
      <c r="G12" s="9"/>
      <c r="H12" s="9">
        <f t="shared" si="1"/>
        <v>0</v>
      </c>
      <c r="I12" s="9">
        <f t="shared" si="2"/>
        <v>28.94</v>
      </c>
      <c r="J12" s="5" t="s">
        <v>27</v>
      </c>
    </row>
    <row r="13" ht="24" customHeight="1" spans="1:10">
      <c r="A13" s="5">
        <v>10</v>
      </c>
      <c r="B13" s="6" t="s">
        <v>28</v>
      </c>
      <c r="C13" s="6" t="s">
        <v>14</v>
      </c>
      <c r="D13" s="7" t="s">
        <v>47</v>
      </c>
      <c r="E13" s="6" t="s">
        <v>48</v>
      </c>
      <c r="F13" s="9">
        <f t="shared" si="0"/>
        <v>28.84</v>
      </c>
      <c r="G13" s="9">
        <v>90.04</v>
      </c>
      <c r="H13" s="9">
        <f t="shared" si="1"/>
        <v>54.024</v>
      </c>
      <c r="I13" s="9">
        <f t="shared" si="2"/>
        <v>82.864</v>
      </c>
      <c r="J13" s="5"/>
    </row>
    <row r="14" ht="24" customHeight="1" spans="1:10">
      <c r="A14" s="5">
        <v>11</v>
      </c>
      <c r="B14" s="6" t="s">
        <v>28</v>
      </c>
      <c r="C14" s="6" t="s">
        <v>14</v>
      </c>
      <c r="D14" s="7" t="s">
        <v>49</v>
      </c>
      <c r="E14" s="6" t="s">
        <v>50</v>
      </c>
      <c r="F14" s="9">
        <f t="shared" si="0"/>
        <v>28.78</v>
      </c>
      <c r="G14" s="9">
        <v>83.36</v>
      </c>
      <c r="H14" s="9">
        <f t="shared" si="1"/>
        <v>50.016</v>
      </c>
      <c r="I14" s="9">
        <f t="shared" si="2"/>
        <v>78.796</v>
      </c>
      <c r="J14" s="5"/>
    </row>
    <row r="15" ht="24" customHeight="1" spans="1:10">
      <c r="A15" s="5">
        <v>12</v>
      </c>
      <c r="B15" s="6" t="s">
        <v>28</v>
      </c>
      <c r="C15" s="6" t="s">
        <v>14</v>
      </c>
      <c r="D15" s="7" t="s">
        <v>51</v>
      </c>
      <c r="E15" s="6" t="s">
        <v>52</v>
      </c>
      <c r="F15" s="9">
        <f t="shared" si="0"/>
        <v>28</v>
      </c>
      <c r="G15" s="9">
        <v>85.64</v>
      </c>
      <c r="H15" s="9">
        <f t="shared" si="1"/>
        <v>51.384</v>
      </c>
      <c r="I15" s="9">
        <f t="shared" si="2"/>
        <v>79.384</v>
      </c>
      <c r="J15" s="5"/>
    </row>
    <row r="16" ht="24" customHeight="1" spans="1:10">
      <c r="A16" s="5">
        <v>13</v>
      </c>
      <c r="B16" s="6" t="s">
        <v>28</v>
      </c>
      <c r="C16" s="6" t="s">
        <v>14</v>
      </c>
      <c r="D16" s="7" t="s">
        <v>53</v>
      </c>
      <c r="E16" s="6" t="s">
        <v>54</v>
      </c>
      <c r="F16" s="9">
        <f t="shared" si="0"/>
        <v>27.84</v>
      </c>
      <c r="G16" s="9">
        <v>87.28</v>
      </c>
      <c r="H16" s="9">
        <f t="shared" si="1"/>
        <v>52.368</v>
      </c>
      <c r="I16" s="9">
        <f t="shared" si="2"/>
        <v>80.208</v>
      </c>
      <c r="J16" s="5"/>
    </row>
    <row r="17" ht="24" customHeight="1" spans="1:10">
      <c r="A17" s="5">
        <v>14</v>
      </c>
      <c r="B17" s="6" t="s">
        <v>28</v>
      </c>
      <c r="C17" s="6" t="s">
        <v>14</v>
      </c>
      <c r="D17" s="7" t="s">
        <v>55</v>
      </c>
      <c r="E17" s="6" t="s">
        <v>56</v>
      </c>
      <c r="F17" s="9">
        <f t="shared" si="0"/>
        <v>27.78</v>
      </c>
      <c r="G17" s="9">
        <v>85.18</v>
      </c>
      <c r="H17" s="9">
        <f t="shared" si="1"/>
        <v>51.108</v>
      </c>
      <c r="I17" s="9">
        <f t="shared" si="2"/>
        <v>78.888</v>
      </c>
      <c r="J17" s="5"/>
    </row>
    <row r="18" ht="24" customHeight="1" spans="1:10">
      <c r="A18" s="5">
        <v>15</v>
      </c>
      <c r="B18" s="6" t="s">
        <v>28</v>
      </c>
      <c r="C18" s="6" t="s">
        <v>14</v>
      </c>
      <c r="D18" s="7" t="s">
        <v>57</v>
      </c>
      <c r="E18" s="6" t="s">
        <v>58</v>
      </c>
      <c r="F18" s="9">
        <f t="shared" si="0"/>
        <v>27.76</v>
      </c>
      <c r="G18" s="9">
        <v>83.84</v>
      </c>
      <c r="H18" s="9">
        <f t="shared" si="1"/>
        <v>50.304</v>
      </c>
      <c r="I18" s="9">
        <f t="shared" si="2"/>
        <v>78.064</v>
      </c>
      <c r="J18"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6"/>
  <sheetViews>
    <sheetView workbookViewId="0">
      <selection activeCell="J6" sqref="J6"/>
    </sheetView>
  </sheetViews>
  <sheetFormatPr defaultColWidth="9" defaultRowHeight="13.5" outlineLevelRow="5"/>
  <cols>
    <col min="1" max="1" width="5" customWidth="1"/>
    <col min="2" max="2" width="11.375" customWidth="1"/>
    <col min="3" max="3" width="13.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315</v>
      </c>
      <c r="C4" s="6" t="s">
        <v>208</v>
      </c>
      <c r="D4" s="7" t="s">
        <v>316</v>
      </c>
      <c r="E4" s="8" t="s">
        <v>306</v>
      </c>
      <c r="F4" s="9">
        <f>E4*0.4</f>
        <v>29.78</v>
      </c>
      <c r="G4" s="9">
        <v>85.54</v>
      </c>
      <c r="H4" s="9">
        <f>G4*0.6</f>
        <v>51.324</v>
      </c>
      <c r="I4" s="9">
        <f>F4+H4</f>
        <v>81.104</v>
      </c>
      <c r="J4" s="5"/>
    </row>
    <row r="5" ht="29" customHeight="1" spans="1:10">
      <c r="A5" s="5">
        <v>2</v>
      </c>
      <c r="B5" s="6" t="s">
        <v>315</v>
      </c>
      <c r="C5" s="6" t="s">
        <v>208</v>
      </c>
      <c r="D5" s="7" t="s">
        <v>317</v>
      </c>
      <c r="E5" s="8" t="s">
        <v>318</v>
      </c>
      <c r="F5" s="9">
        <f>E5*0.4</f>
        <v>26.46</v>
      </c>
      <c r="G5" s="9">
        <v>85.36</v>
      </c>
      <c r="H5" s="9">
        <f>G5*0.6</f>
        <v>51.216</v>
      </c>
      <c r="I5" s="9">
        <f>F5+H5</f>
        <v>77.676</v>
      </c>
      <c r="J5" s="5"/>
    </row>
    <row r="6" ht="29" customHeight="1" spans="1:10">
      <c r="A6" s="5">
        <v>3</v>
      </c>
      <c r="B6" s="6" t="s">
        <v>315</v>
      </c>
      <c r="C6" s="6" t="s">
        <v>208</v>
      </c>
      <c r="D6" s="7" t="s">
        <v>319</v>
      </c>
      <c r="E6" s="8" t="s">
        <v>261</v>
      </c>
      <c r="F6" s="9">
        <f>E6*0.4</f>
        <v>25.84</v>
      </c>
      <c r="G6" s="9">
        <v>84.78</v>
      </c>
      <c r="H6" s="9">
        <f>G6*0.6</f>
        <v>50.868</v>
      </c>
      <c r="I6" s="9">
        <f>F6+H6</f>
        <v>76.708</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12"/>
  <sheetViews>
    <sheetView workbookViewId="0">
      <selection activeCell="J11" sqref="J11"/>
    </sheetView>
  </sheetViews>
  <sheetFormatPr defaultColWidth="9" defaultRowHeight="13.5"/>
  <cols>
    <col min="1" max="1" width="5" customWidth="1"/>
    <col min="2" max="2" width="11.375" customWidth="1"/>
    <col min="3" max="3" width="13.1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162</v>
      </c>
      <c r="C4" s="6" t="s">
        <v>208</v>
      </c>
      <c r="D4" s="7" t="s">
        <v>320</v>
      </c>
      <c r="E4" s="8" t="s">
        <v>321</v>
      </c>
      <c r="F4" s="9">
        <f t="shared" ref="F4:F16" si="0">E4*0.4</f>
        <v>31.98</v>
      </c>
      <c r="G4" s="9">
        <v>87.44</v>
      </c>
      <c r="H4" s="9">
        <f t="shared" ref="H4:H16" si="1">G4*0.6</f>
        <v>52.464</v>
      </c>
      <c r="I4" s="9">
        <f t="shared" ref="I4:I16" si="2">F4+H4</f>
        <v>84.444</v>
      </c>
      <c r="J4" s="5"/>
    </row>
    <row r="5" ht="29" customHeight="1" spans="1:10">
      <c r="A5" s="5">
        <v>2</v>
      </c>
      <c r="B5" s="6" t="s">
        <v>162</v>
      </c>
      <c r="C5" s="6" t="s">
        <v>208</v>
      </c>
      <c r="D5" s="7" t="s">
        <v>322</v>
      </c>
      <c r="E5" s="8" t="s">
        <v>323</v>
      </c>
      <c r="F5" s="9">
        <f t="shared" si="0"/>
        <v>31.42</v>
      </c>
      <c r="G5" s="9">
        <v>87.06</v>
      </c>
      <c r="H5" s="9">
        <f t="shared" si="1"/>
        <v>52.236</v>
      </c>
      <c r="I5" s="9">
        <f t="shared" si="2"/>
        <v>83.656</v>
      </c>
      <c r="J5" s="5"/>
    </row>
    <row r="6" ht="29" customHeight="1" spans="1:10">
      <c r="A6" s="5">
        <v>3</v>
      </c>
      <c r="B6" s="6" t="s">
        <v>162</v>
      </c>
      <c r="C6" s="6" t="s">
        <v>208</v>
      </c>
      <c r="D6" s="7" t="s">
        <v>324</v>
      </c>
      <c r="E6" s="8" t="s">
        <v>112</v>
      </c>
      <c r="F6" s="9">
        <f t="shared" si="0"/>
        <v>30.24</v>
      </c>
      <c r="G6" s="9">
        <v>83.84</v>
      </c>
      <c r="H6" s="9">
        <f t="shared" si="1"/>
        <v>50.304</v>
      </c>
      <c r="I6" s="9">
        <f t="shared" si="2"/>
        <v>80.544</v>
      </c>
      <c r="J6" s="5"/>
    </row>
    <row r="7" ht="29" customHeight="1" spans="1:10">
      <c r="A7" s="5">
        <v>4</v>
      </c>
      <c r="B7" s="6" t="s">
        <v>162</v>
      </c>
      <c r="C7" s="6" t="s">
        <v>208</v>
      </c>
      <c r="D7" s="7" t="s">
        <v>325</v>
      </c>
      <c r="E7" s="8" t="s">
        <v>326</v>
      </c>
      <c r="F7" s="9">
        <f t="shared" si="0"/>
        <v>30.02</v>
      </c>
      <c r="G7" s="9">
        <v>88.3</v>
      </c>
      <c r="H7" s="9">
        <f t="shared" si="1"/>
        <v>52.98</v>
      </c>
      <c r="I7" s="9">
        <f t="shared" si="2"/>
        <v>83</v>
      </c>
      <c r="J7" s="5"/>
    </row>
    <row r="8" ht="29" customHeight="1" spans="1:10">
      <c r="A8" s="5">
        <v>5</v>
      </c>
      <c r="B8" s="6" t="s">
        <v>162</v>
      </c>
      <c r="C8" s="6" t="s">
        <v>208</v>
      </c>
      <c r="D8" s="7" t="s">
        <v>327</v>
      </c>
      <c r="E8" s="8" t="s">
        <v>159</v>
      </c>
      <c r="F8" s="9">
        <f t="shared" si="0"/>
        <v>29.9</v>
      </c>
      <c r="G8" s="9">
        <v>91.94</v>
      </c>
      <c r="H8" s="9">
        <f t="shared" si="1"/>
        <v>55.164</v>
      </c>
      <c r="I8" s="9">
        <f t="shared" si="2"/>
        <v>85.064</v>
      </c>
      <c r="J8" s="5"/>
    </row>
    <row r="9" ht="29" customHeight="1" spans="1:10">
      <c r="A9" s="5">
        <v>6</v>
      </c>
      <c r="B9" s="6" t="s">
        <v>162</v>
      </c>
      <c r="C9" s="6" t="s">
        <v>208</v>
      </c>
      <c r="D9" s="7" t="s">
        <v>328</v>
      </c>
      <c r="E9" s="8" t="s">
        <v>161</v>
      </c>
      <c r="F9" s="9">
        <f t="shared" si="0"/>
        <v>29.88</v>
      </c>
      <c r="G9" s="9">
        <v>86.28</v>
      </c>
      <c r="H9" s="9">
        <f t="shared" si="1"/>
        <v>51.768</v>
      </c>
      <c r="I9" s="9">
        <f t="shared" si="2"/>
        <v>81.648</v>
      </c>
      <c r="J9" s="5"/>
    </row>
    <row r="10" ht="29" customHeight="1" spans="1:10">
      <c r="A10" s="5">
        <v>7</v>
      </c>
      <c r="B10" s="6" t="s">
        <v>162</v>
      </c>
      <c r="C10" s="6" t="s">
        <v>208</v>
      </c>
      <c r="D10" s="7" t="s">
        <v>329</v>
      </c>
      <c r="E10" s="8" t="s">
        <v>330</v>
      </c>
      <c r="F10" s="9">
        <f t="shared" si="0"/>
        <v>29.56</v>
      </c>
      <c r="G10" s="9">
        <v>88.5</v>
      </c>
      <c r="H10" s="9">
        <f t="shared" si="1"/>
        <v>53.1</v>
      </c>
      <c r="I10" s="9">
        <f t="shared" si="2"/>
        <v>82.66</v>
      </c>
      <c r="J10" s="5"/>
    </row>
    <row r="11" ht="29" customHeight="1" spans="1:10">
      <c r="A11" s="5">
        <v>8</v>
      </c>
      <c r="B11" s="6" t="s">
        <v>162</v>
      </c>
      <c r="C11" s="6" t="s">
        <v>208</v>
      </c>
      <c r="D11" s="7" t="s">
        <v>331</v>
      </c>
      <c r="E11" s="8" t="s">
        <v>332</v>
      </c>
      <c r="F11" s="9">
        <f t="shared" si="0"/>
        <v>29.4</v>
      </c>
      <c r="G11" s="9">
        <v>84.24</v>
      </c>
      <c r="H11" s="9">
        <f t="shared" si="1"/>
        <v>50.544</v>
      </c>
      <c r="I11" s="9">
        <f t="shared" si="2"/>
        <v>79.944</v>
      </c>
      <c r="J11" s="5"/>
    </row>
    <row r="12" ht="29" customHeight="1" spans="1:10">
      <c r="A12" s="5">
        <v>9</v>
      </c>
      <c r="B12" s="6" t="s">
        <v>162</v>
      </c>
      <c r="C12" s="6" t="s">
        <v>208</v>
      </c>
      <c r="D12" s="7" t="s">
        <v>333</v>
      </c>
      <c r="E12" s="8" t="s">
        <v>334</v>
      </c>
      <c r="F12" s="9">
        <f t="shared" si="0"/>
        <v>27.9</v>
      </c>
      <c r="G12" s="9"/>
      <c r="H12" s="9">
        <f t="shared" si="1"/>
        <v>0</v>
      </c>
      <c r="I12" s="9">
        <f t="shared" si="2"/>
        <v>27.9</v>
      </c>
      <c r="J12" s="5" t="s">
        <v>27</v>
      </c>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12"/>
  <sheetViews>
    <sheetView workbookViewId="0">
      <selection activeCell="J12" sqref="J12"/>
    </sheetView>
  </sheetViews>
  <sheetFormatPr defaultColWidth="9" defaultRowHeight="13.5"/>
  <cols>
    <col min="1" max="1" width="5" customWidth="1"/>
    <col min="2" max="2" width="9.375" customWidth="1"/>
    <col min="3" max="3" width="13.1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7" customHeight="1" spans="1:10">
      <c r="A4" s="5">
        <v>1</v>
      </c>
      <c r="B4" s="6" t="s">
        <v>66</v>
      </c>
      <c r="C4" s="6" t="s">
        <v>208</v>
      </c>
      <c r="D4" s="7" t="s">
        <v>335</v>
      </c>
      <c r="E4" s="8" t="s">
        <v>336</v>
      </c>
      <c r="F4" s="9">
        <f t="shared" ref="F4:F16" si="0">E4*0.4</f>
        <v>28.42</v>
      </c>
      <c r="G4" s="9">
        <v>84.46</v>
      </c>
      <c r="H4" s="9">
        <f t="shared" ref="H4:H16" si="1">G4*0.6</f>
        <v>50.676</v>
      </c>
      <c r="I4" s="9">
        <f t="shared" ref="I4:I16" si="2">F4+H4</f>
        <v>79.096</v>
      </c>
      <c r="J4" s="5"/>
    </row>
    <row r="5" ht="27" customHeight="1" spans="1:10">
      <c r="A5" s="5">
        <v>2</v>
      </c>
      <c r="B5" s="6" t="s">
        <v>66</v>
      </c>
      <c r="C5" s="6" t="s">
        <v>208</v>
      </c>
      <c r="D5" s="7" t="s">
        <v>337</v>
      </c>
      <c r="E5" s="8" t="s">
        <v>338</v>
      </c>
      <c r="F5" s="9">
        <f t="shared" si="0"/>
        <v>28.34</v>
      </c>
      <c r="G5" s="9">
        <v>84.52</v>
      </c>
      <c r="H5" s="9">
        <f t="shared" si="1"/>
        <v>50.712</v>
      </c>
      <c r="I5" s="9">
        <f t="shared" si="2"/>
        <v>79.052</v>
      </c>
      <c r="J5" s="5"/>
    </row>
    <row r="6" ht="27" customHeight="1" spans="1:10">
      <c r="A6" s="5">
        <v>3</v>
      </c>
      <c r="B6" s="6" t="s">
        <v>66</v>
      </c>
      <c r="C6" s="6" t="s">
        <v>208</v>
      </c>
      <c r="D6" s="7" t="s">
        <v>339</v>
      </c>
      <c r="E6" s="8" t="s">
        <v>340</v>
      </c>
      <c r="F6" s="9">
        <f t="shared" si="0"/>
        <v>28.06</v>
      </c>
      <c r="G6" s="9">
        <v>87.9</v>
      </c>
      <c r="H6" s="9">
        <f t="shared" si="1"/>
        <v>52.74</v>
      </c>
      <c r="I6" s="9">
        <f t="shared" si="2"/>
        <v>80.8</v>
      </c>
      <c r="J6" s="5"/>
    </row>
    <row r="7" ht="27" customHeight="1" spans="1:10">
      <c r="A7" s="5">
        <v>4</v>
      </c>
      <c r="B7" s="6" t="s">
        <v>66</v>
      </c>
      <c r="C7" s="6" t="s">
        <v>208</v>
      </c>
      <c r="D7" s="7" t="s">
        <v>341</v>
      </c>
      <c r="E7" s="8" t="s">
        <v>218</v>
      </c>
      <c r="F7" s="9">
        <f t="shared" si="0"/>
        <v>27.98</v>
      </c>
      <c r="G7" s="9">
        <v>83.98</v>
      </c>
      <c r="H7" s="9">
        <f t="shared" si="1"/>
        <v>50.388</v>
      </c>
      <c r="I7" s="9">
        <f t="shared" si="2"/>
        <v>78.368</v>
      </c>
      <c r="J7" s="5"/>
    </row>
    <row r="8" ht="27" customHeight="1" spans="1:10">
      <c r="A8" s="5">
        <v>5</v>
      </c>
      <c r="B8" s="6" t="s">
        <v>66</v>
      </c>
      <c r="C8" s="6" t="s">
        <v>208</v>
      </c>
      <c r="D8" s="7" t="s">
        <v>342</v>
      </c>
      <c r="E8" s="8" t="s">
        <v>343</v>
      </c>
      <c r="F8" s="9">
        <f t="shared" si="0"/>
        <v>27.8</v>
      </c>
      <c r="G8" s="9">
        <v>86.86</v>
      </c>
      <c r="H8" s="9">
        <f t="shared" si="1"/>
        <v>52.116</v>
      </c>
      <c r="I8" s="9">
        <f t="shared" si="2"/>
        <v>79.916</v>
      </c>
      <c r="J8" s="5"/>
    </row>
    <row r="9" ht="27" customHeight="1" spans="1:10">
      <c r="A9" s="5">
        <v>6</v>
      </c>
      <c r="B9" s="6" t="s">
        <v>66</v>
      </c>
      <c r="C9" s="6" t="s">
        <v>208</v>
      </c>
      <c r="D9" s="7" t="s">
        <v>344</v>
      </c>
      <c r="E9" s="8" t="s">
        <v>58</v>
      </c>
      <c r="F9" s="9">
        <f t="shared" si="0"/>
        <v>27.76</v>
      </c>
      <c r="G9" s="9">
        <v>84.44</v>
      </c>
      <c r="H9" s="9">
        <f t="shared" si="1"/>
        <v>50.664</v>
      </c>
      <c r="I9" s="9">
        <f t="shared" si="2"/>
        <v>78.424</v>
      </c>
      <c r="J9" s="5"/>
    </row>
    <row r="10" ht="27" customHeight="1" spans="1:10">
      <c r="A10" s="5">
        <v>7</v>
      </c>
      <c r="B10" s="6" t="s">
        <v>66</v>
      </c>
      <c r="C10" s="6" t="s">
        <v>208</v>
      </c>
      <c r="D10" s="7" t="s">
        <v>345</v>
      </c>
      <c r="E10" s="8" t="s">
        <v>346</v>
      </c>
      <c r="F10" s="9">
        <f t="shared" si="0"/>
        <v>27.56</v>
      </c>
      <c r="G10" s="9">
        <v>86.3</v>
      </c>
      <c r="H10" s="9">
        <f t="shared" si="1"/>
        <v>51.78</v>
      </c>
      <c r="I10" s="9">
        <f t="shared" si="2"/>
        <v>79.34</v>
      </c>
      <c r="J10" s="5"/>
    </row>
    <row r="11" ht="27" customHeight="1" spans="1:10">
      <c r="A11" s="5">
        <v>8</v>
      </c>
      <c r="B11" s="6" t="s">
        <v>66</v>
      </c>
      <c r="C11" s="6" t="s">
        <v>208</v>
      </c>
      <c r="D11" s="7" t="s">
        <v>347</v>
      </c>
      <c r="E11" s="8" t="s">
        <v>170</v>
      </c>
      <c r="F11" s="9">
        <f t="shared" si="0"/>
        <v>27.18</v>
      </c>
      <c r="G11" s="9">
        <v>81.68</v>
      </c>
      <c r="H11" s="9">
        <f t="shared" si="1"/>
        <v>49.008</v>
      </c>
      <c r="I11" s="9">
        <f t="shared" si="2"/>
        <v>76.188</v>
      </c>
      <c r="J11" s="5"/>
    </row>
    <row r="12" ht="27" customHeight="1" spans="1:10">
      <c r="A12" s="5">
        <v>9</v>
      </c>
      <c r="B12" s="6" t="s">
        <v>66</v>
      </c>
      <c r="C12" s="6" t="s">
        <v>208</v>
      </c>
      <c r="D12" s="7" t="s">
        <v>348</v>
      </c>
      <c r="E12" s="8" t="s">
        <v>154</v>
      </c>
      <c r="F12" s="9">
        <f t="shared" si="0"/>
        <v>26.8</v>
      </c>
      <c r="G12" s="9">
        <v>85.32</v>
      </c>
      <c r="H12" s="9">
        <f t="shared" si="1"/>
        <v>51.192</v>
      </c>
      <c r="I12" s="9">
        <f t="shared" si="2"/>
        <v>77.992</v>
      </c>
      <c r="J12"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15"/>
  <sheetViews>
    <sheetView topLeftCell="A4" workbookViewId="0">
      <selection activeCell="J15" sqref="J15"/>
    </sheetView>
  </sheetViews>
  <sheetFormatPr defaultColWidth="9" defaultRowHeight="13.5"/>
  <cols>
    <col min="1" max="1" width="5" customWidth="1"/>
    <col min="2" max="2" width="11.375" customWidth="1"/>
    <col min="3" max="3" width="12.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78</v>
      </c>
      <c r="C4" s="6" t="s">
        <v>208</v>
      </c>
      <c r="D4" s="7" t="s">
        <v>349</v>
      </c>
      <c r="E4" s="10">
        <v>72.1</v>
      </c>
      <c r="F4" s="9">
        <f t="shared" ref="F4:F16" si="0">E4*0.4</f>
        <v>28.84</v>
      </c>
      <c r="G4" s="9">
        <v>91.5</v>
      </c>
      <c r="H4" s="9">
        <f t="shared" ref="H4:H16" si="1">G4*0.6</f>
        <v>54.9</v>
      </c>
      <c r="I4" s="9">
        <f t="shared" ref="I4:I16" si="2">F4+H4</f>
        <v>83.74</v>
      </c>
      <c r="J4" s="5"/>
    </row>
    <row r="5" ht="29" customHeight="1" spans="1:10">
      <c r="A5" s="5">
        <v>2</v>
      </c>
      <c r="B5" s="6" t="s">
        <v>78</v>
      </c>
      <c r="C5" s="6" t="s">
        <v>208</v>
      </c>
      <c r="D5" s="7" t="s">
        <v>350</v>
      </c>
      <c r="E5" s="10">
        <v>69.45</v>
      </c>
      <c r="F5" s="9">
        <f t="shared" si="0"/>
        <v>27.78</v>
      </c>
      <c r="G5" s="9">
        <v>90.82</v>
      </c>
      <c r="H5" s="9">
        <f t="shared" si="1"/>
        <v>54.492</v>
      </c>
      <c r="I5" s="9">
        <f t="shared" si="2"/>
        <v>82.272</v>
      </c>
      <c r="J5" s="5"/>
    </row>
    <row r="6" ht="29" customHeight="1" spans="1:10">
      <c r="A6" s="5">
        <v>3</v>
      </c>
      <c r="B6" s="6" t="s">
        <v>78</v>
      </c>
      <c r="C6" s="6" t="s">
        <v>208</v>
      </c>
      <c r="D6" s="7" t="s">
        <v>351</v>
      </c>
      <c r="E6" s="10">
        <v>69.1</v>
      </c>
      <c r="F6" s="9">
        <f t="shared" si="0"/>
        <v>27.64</v>
      </c>
      <c r="G6" s="9">
        <v>89.8</v>
      </c>
      <c r="H6" s="9">
        <f t="shared" si="1"/>
        <v>53.88</v>
      </c>
      <c r="I6" s="9">
        <f t="shared" si="2"/>
        <v>81.52</v>
      </c>
      <c r="J6" s="5"/>
    </row>
    <row r="7" ht="29" customHeight="1" spans="1:10">
      <c r="A7" s="5">
        <v>4</v>
      </c>
      <c r="B7" s="6" t="s">
        <v>78</v>
      </c>
      <c r="C7" s="6" t="s">
        <v>208</v>
      </c>
      <c r="D7" s="7" t="s">
        <v>352</v>
      </c>
      <c r="E7" s="10">
        <v>67.9</v>
      </c>
      <c r="F7" s="9">
        <f t="shared" si="0"/>
        <v>27.16</v>
      </c>
      <c r="G7" s="9">
        <v>83.44</v>
      </c>
      <c r="H7" s="9">
        <f t="shared" si="1"/>
        <v>50.064</v>
      </c>
      <c r="I7" s="9">
        <f t="shared" si="2"/>
        <v>77.224</v>
      </c>
      <c r="J7" s="5"/>
    </row>
    <row r="8" ht="29" customHeight="1" spans="1:10">
      <c r="A8" s="5">
        <v>5</v>
      </c>
      <c r="B8" s="6" t="s">
        <v>78</v>
      </c>
      <c r="C8" s="6" t="s">
        <v>208</v>
      </c>
      <c r="D8" s="7" t="s">
        <v>353</v>
      </c>
      <c r="E8" s="10">
        <v>67.75</v>
      </c>
      <c r="F8" s="9">
        <f t="shared" si="0"/>
        <v>27.1</v>
      </c>
      <c r="G8" s="9">
        <v>90.72</v>
      </c>
      <c r="H8" s="9">
        <f t="shared" si="1"/>
        <v>54.432</v>
      </c>
      <c r="I8" s="9">
        <f t="shared" si="2"/>
        <v>81.532</v>
      </c>
      <c r="J8" s="5"/>
    </row>
    <row r="9" ht="29" customHeight="1" spans="1:10">
      <c r="A9" s="5">
        <v>6</v>
      </c>
      <c r="B9" s="6" t="s">
        <v>78</v>
      </c>
      <c r="C9" s="6" t="s">
        <v>208</v>
      </c>
      <c r="D9" s="7" t="s">
        <v>354</v>
      </c>
      <c r="E9" s="10">
        <v>66.15</v>
      </c>
      <c r="F9" s="9">
        <f t="shared" si="0"/>
        <v>26.46</v>
      </c>
      <c r="G9" s="9">
        <v>88.68</v>
      </c>
      <c r="H9" s="9">
        <f t="shared" si="1"/>
        <v>53.208</v>
      </c>
      <c r="I9" s="9">
        <f t="shared" si="2"/>
        <v>79.668</v>
      </c>
      <c r="J9" s="5"/>
    </row>
    <row r="10" ht="29" customHeight="1" spans="1:10">
      <c r="A10" s="5">
        <v>7</v>
      </c>
      <c r="B10" s="6" t="s">
        <v>78</v>
      </c>
      <c r="C10" s="6" t="s">
        <v>208</v>
      </c>
      <c r="D10" s="7" t="s">
        <v>355</v>
      </c>
      <c r="E10" s="10">
        <v>64.35</v>
      </c>
      <c r="F10" s="9">
        <f t="shared" si="0"/>
        <v>25.74</v>
      </c>
      <c r="G10" s="9">
        <v>84.8</v>
      </c>
      <c r="H10" s="9">
        <f t="shared" si="1"/>
        <v>50.88</v>
      </c>
      <c r="I10" s="9">
        <f t="shared" si="2"/>
        <v>76.62</v>
      </c>
      <c r="J10" s="5"/>
    </row>
    <row r="11" ht="29" customHeight="1" spans="1:10">
      <c r="A11" s="5">
        <v>8</v>
      </c>
      <c r="B11" s="6" t="s">
        <v>78</v>
      </c>
      <c r="C11" s="6" t="s">
        <v>208</v>
      </c>
      <c r="D11" s="7" t="s">
        <v>356</v>
      </c>
      <c r="E11" s="10">
        <v>61.9</v>
      </c>
      <c r="F11" s="9">
        <f t="shared" si="0"/>
        <v>24.76</v>
      </c>
      <c r="G11" s="9">
        <v>85.64</v>
      </c>
      <c r="H11" s="9">
        <f t="shared" si="1"/>
        <v>51.384</v>
      </c>
      <c r="I11" s="9">
        <f t="shared" si="2"/>
        <v>76.144</v>
      </c>
      <c r="J11" s="5"/>
    </row>
    <row r="12" ht="29" customHeight="1" spans="1:10">
      <c r="A12" s="5">
        <v>9</v>
      </c>
      <c r="B12" s="6" t="s">
        <v>78</v>
      </c>
      <c r="C12" s="6" t="s">
        <v>208</v>
      </c>
      <c r="D12" s="7" t="s">
        <v>357</v>
      </c>
      <c r="E12" s="10">
        <v>61.65</v>
      </c>
      <c r="F12" s="9">
        <f t="shared" si="0"/>
        <v>24.66</v>
      </c>
      <c r="G12" s="9">
        <v>81.82</v>
      </c>
      <c r="H12" s="9">
        <f t="shared" si="1"/>
        <v>49.092</v>
      </c>
      <c r="I12" s="9">
        <f t="shared" si="2"/>
        <v>73.752</v>
      </c>
      <c r="J12" s="5"/>
    </row>
    <row r="13" ht="29" customHeight="1" spans="1:10">
      <c r="A13" s="5">
        <v>10</v>
      </c>
      <c r="B13" s="6" t="s">
        <v>78</v>
      </c>
      <c r="C13" s="6" t="s">
        <v>208</v>
      </c>
      <c r="D13" s="7" t="s">
        <v>358</v>
      </c>
      <c r="E13" s="10">
        <v>60.2</v>
      </c>
      <c r="F13" s="9">
        <f t="shared" si="0"/>
        <v>24.08</v>
      </c>
      <c r="G13" s="9"/>
      <c r="H13" s="9">
        <f t="shared" si="1"/>
        <v>0</v>
      </c>
      <c r="I13" s="9">
        <f t="shared" si="2"/>
        <v>24.08</v>
      </c>
      <c r="J13" s="5" t="s">
        <v>27</v>
      </c>
    </row>
    <row r="14" ht="29" customHeight="1" spans="1:10">
      <c r="A14" s="5">
        <v>11</v>
      </c>
      <c r="B14" s="6" t="s">
        <v>78</v>
      </c>
      <c r="C14" s="6" t="s">
        <v>208</v>
      </c>
      <c r="D14" s="7" t="s">
        <v>359</v>
      </c>
      <c r="E14" s="10">
        <v>57.1</v>
      </c>
      <c r="F14" s="9">
        <f t="shared" si="0"/>
        <v>22.84</v>
      </c>
      <c r="G14" s="9"/>
      <c r="H14" s="9">
        <f t="shared" si="1"/>
        <v>0</v>
      </c>
      <c r="I14" s="9">
        <f t="shared" si="2"/>
        <v>22.84</v>
      </c>
      <c r="J14" s="5" t="s">
        <v>27</v>
      </c>
    </row>
    <row r="15" ht="29" customHeight="1" spans="1:10">
      <c r="A15" s="5">
        <v>12</v>
      </c>
      <c r="B15" s="6" t="s">
        <v>78</v>
      </c>
      <c r="C15" s="6" t="s">
        <v>208</v>
      </c>
      <c r="D15" s="7" t="s">
        <v>360</v>
      </c>
      <c r="E15" s="10">
        <v>56.8</v>
      </c>
      <c r="F15" s="9">
        <f t="shared" si="0"/>
        <v>22.72</v>
      </c>
      <c r="G15" s="9">
        <v>86.08</v>
      </c>
      <c r="H15" s="9">
        <f t="shared" si="1"/>
        <v>51.648</v>
      </c>
      <c r="I15" s="9">
        <f t="shared" si="2"/>
        <v>74.368</v>
      </c>
      <c r="J15"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J6"/>
  <sheetViews>
    <sheetView workbookViewId="0">
      <selection activeCell="D15" sqref="D15"/>
    </sheetView>
  </sheetViews>
  <sheetFormatPr defaultColWidth="9" defaultRowHeight="13.5" outlineLevelRow="5"/>
  <cols>
    <col min="1" max="1" width="5" customWidth="1"/>
    <col min="2" max="2" width="13" customWidth="1"/>
    <col min="3" max="3" width="12.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89</v>
      </c>
      <c r="C4" s="6" t="s">
        <v>208</v>
      </c>
      <c r="D4" s="7" t="s">
        <v>361</v>
      </c>
      <c r="E4" s="8" t="s">
        <v>98</v>
      </c>
      <c r="F4" s="9">
        <f>E4*0.4</f>
        <v>31.12</v>
      </c>
      <c r="G4" s="9">
        <v>93.24</v>
      </c>
      <c r="H4" s="9">
        <f>G4*0.6</f>
        <v>55.944</v>
      </c>
      <c r="I4" s="9">
        <f>F4+H4</f>
        <v>87.064</v>
      </c>
      <c r="J4" s="5"/>
    </row>
    <row r="5" ht="29" customHeight="1" spans="1:10">
      <c r="A5" s="5">
        <v>2</v>
      </c>
      <c r="B5" s="6" t="s">
        <v>89</v>
      </c>
      <c r="C5" s="6" t="s">
        <v>208</v>
      </c>
      <c r="D5" s="7" t="s">
        <v>362</v>
      </c>
      <c r="E5" s="8" t="s">
        <v>363</v>
      </c>
      <c r="F5" s="9">
        <f>E5*0.4</f>
        <v>30.94</v>
      </c>
      <c r="G5" s="9"/>
      <c r="H5" s="9">
        <f>G5*0.6</f>
        <v>0</v>
      </c>
      <c r="I5" s="9">
        <f>F5+H5</f>
        <v>30.94</v>
      </c>
      <c r="J5" s="5" t="s">
        <v>27</v>
      </c>
    </row>
    <row r="6" ht="29" customHeight="1" spans="1:10">
      <c r="A6" s="5">
        <v>3</v>
      </c>
      <c r="B6" s="6" t="s">
        <v>89</v>
      </c>
      <c r="C6" s="6" t="s">
        <v>208</v>
      </c>
      <c r="D6" s="7" t="s">
        <v>364</v>
      </c>
      <c r="E6" s="8" t="s">
        <v>365</v>
      </c>
      <c r="F6" s="9">
        <f>E6*0.4</f>
        <v>30.78</v>
      </c>
      <c r="G6" s="9">
        <v>90.66</v>
      </c>
      <c r="H6" s="9">
        <f>G6*0.6</f>
        <v>54.396</v>
      </c>
      <c r="I6" s="9">
        <f>F6+H6</f>
        <v>85.176</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6"/>
  <sheetViews>
    <sheetView workbookViewId="0">
      <selection activeCell="I16" sqref="I16"/>
    </sheetView>
  </sheetViews>
  <sheetFormatPr defaultColWidth="9" defaultRowHeight="13.5" outlineLevelRow="5"/>
  <cols>
    <col min="1" max="1" width="5" customWidth="1"/>
    <col min="2" max="2" width="9.25" customWidth="1"/>
    <col min="3" max="3" width="13.6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96</v>
      </c>
      <c r="C4" s="6" t="s">
        <v>208</v>
      </c>
      <c r="D4" s="7" t="s">
        <v>366</v>
      </c>
      <c r="E4" s="8" t="s">
        <v>119</v>
      </c>
      <c r="F4" s="9">
        <f>E4*0.4</f>
        <v>30.64</v>
      </c>
      <c r="G4" s="9">
        <v>92.2</v>
      </c>
      <c r="H4" s="9">
        <f>G4*0.6</f>
        <v>55.32</v>
      </c>
      <c r="I4" s="9">
        <f>F4+H4</f>
        <v>85.96</v>
      </c>
      <c r="J4" s="5"/>
    </row>
    <row r="5" ht="29" customHeight="1" spans="1:10">
      <c r="A5" s="5">
        <v>2</v>
      </c>
      <c r="B5" s="6" t="s">
        <v>96</v>
      </c>
      <c r="C5" s="6" t="s">
        <v>208</v>
      </c>
      <c r="D5" s="7" t="s">
        <v>367</v>
      </c>
      <c r="E5" s="8" t="s">
        <v>161</v>
      </c>
      <c r="F5" s="9">
        <f>E5*0.4</f>
        <v>29.88</v>
      </c>
      <c r="G5" s="9">
        <v>92.3</v>
      </c>
      <c r="H5" s="9">
        <f>G5*0.6</f>
        <v>55.38</v>
      </c>
      <c r="I5" s="9">
        <f>F5+H5</f>
        <v>85.26</v>
      </c>
      <c r="J5" s="5"/>
    </row>
    <row r="6" ht="29" customHeight="1" spans="1:10">
      <c r="A6" s="5">
        <v>3</v>
      </c>
      <c r="B6" s="6" t="s">
        <v>96</v>
      </c>
      <c r="C6" s="6" t="s">
        <v>208</v>
      </c>
      <c r="D6" s="7" t="s">
        <v>368</v>
      </c>
      <c r="E6" s="8" t="s">
        <v>44</v>
      </c>
      <c r="F6" s="9">
        <f>E6*0.4</f>
        <v>29.22</v>
      </c>
      <c r="G6" s="9">
        <v>85.66</v>
      </c>
      <c r="H6" s="9">
        <f>G6*0.6</f>
        <v>51.396</v>
      </c>
      <c r="I6" s="9">
        <f>F6+H6</f>
        <v>80.616</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J5"/>
  <sheetViews>
    <sheetView workbookViewId="0">
      <selection activeCell="F20" sqref="F20"/>
    </sheetView>
  </sheetViews>
  <sheetFormatPr defaultColWidth="9" defaultRowHeight="13.5" outlineLevelRow="4"/>
  <cols>
    <col min="1" max="1" width="5" customWidth="1"/>
    <col min="2" max="2" width="11.375" customWidth="1"/>
    <col min="3" max="3" width="13.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369</v>
      </c>
      <c r="C4" s="6" t="s">
        <v>208</v>
      </c>
      <c r="D4" s="7" t="s">
        <v>370</v>
      </c>
      <c r="E4" s="8" t="s">
        <v>371</v>
      </c>
      <c r="F4" s="9">
        <f>E4*0.4</f>
        <v>29.06</v>
      </c>
      <c r="G4" s="9">
        <v>90.2</v>
      </c>
      <c r="H4" s="9">
        <f>G4*0.6</f>
        <v>54.12</v>
      </c>
      <c r="I4" s="9">
        <f>F4+H4</f>
        <v>83.18</v>
      </c>
      <c r="J4" s="5"/>
    </row>
    <row r="5" ht="29" customHeight="1" spans="1:10">
      <c r="A5" s="5">
        <v>2</v>
      </c>
      <c r="B5" s="6" t="s">
        <v>369</v>
      </c>
      <c r="C5" s="6" t="s">
        <v>208</v>
      </c>
      <c r="D5" s="7" t="s">
        <v>372</v>
      </c>
      <c r="E5" s="8" t="s">
        <v>373</v>
      </c>
      <c r="F5" s="9">
        <f>E5*0.4</f>
        <v>25.48</v>
      </c>
      <c r="G5" s="9">
        <v>81.68</v>
      </c>
      <c r="H5" s="9">
        <f>G5*0.6</f>
        <v>49.008</v>
      </c>
      <c r="I5" s="9">
        <f>F5+H5</f>
        <v>74.488</v>
      </c>
      <c r="J5"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4"/>
  <sheetViews>
    <sheetView workbookViewId="0">
      <selection activeCell="I12" sqref="I12"/>
    </sheetView>
  </sheetViews>
  <sheetFormatPr defaultColWidth="9" defaultRowHeight="13.5" outlineLevelRow="3"/>
  <cols>
    <col min="1" max="1" width="5" customWidth="1"/>
    <col min="2" max="2" width="11.375" customWidth="1"/>
    <col min="3" max="3" width="13"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31" customHeight="1" spans="1:10">
      <c r="A4" s="5">
        <v>1</v>
      </c>
      <c r="B4" s="6" t="s">
        <v>374</v>
      </c>
      <c r="C4" s="6" t="s">
        <v>208</v>
      </c>
      <c r="D4" s="7" t="s">
        <v>375</v>
      </c>
      <c r="E4" s="8" t="s">
        <v>376</v>
      </c>
      <c r="F4" s="9">
        <f>E4*0.4</f>
        <v>24.78</v>
      </c>
      <c r="G4" s="9">
        <v>86.54</v>
      </c>
      <c r="H4" s="9">
        <f>G4*0.6</f>
        <v>51.924</v>
      </c>
      <c r="I4" s="9">
        <f>F4+H4</f>
        <v>76.704</v>
      </c>
      <c r="J4"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12"/>
  <sheetViews>
    <sheetView workbookViewId="0">
      <selection activeCell="J12" sqref="J12"/>
    </sheetView>
  </sheetViews>
  <sheetFormatPr defaultColWidth="9" defaultRowHeight="13.5"/>
  <cols>
    <col min="1" max="1" width="5" customWidth="1"/>
    <col min="2" max="2" width="9.875" customWidth="1"/>
    <col min="3" max="3" width="13"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7" customHeight="1" spans="1:10">
      <c r="A4" s="5">
        <v>1</v>
      </c>
      <c r="B4" s="6" t="s">
        <v>377</v>
      </c>
      <c r="C4" s="6" t="s">
        <v>208</v>
      </c>
      <c r="D4" s="7" t="s">
        <v>378</v>
      </c>
      <c r="E4" s="8" t="s">
        <v>379</v>
      </c>
      <c r="F4" s="9">
        <f t="shared" ref="F4:F16" si="0">E4*0.4</f>
        <v>32.86</v>
      </c>
      <c r="G4" s="9">
        <v>88.92</v>
      </c>
      <c r="H4" s="9">
        <f t="shared" ref="H4:H16" si="1">G4*0.6</f>
        <v>53.352</v>
      </c>
      <c r="I4" s="9">
        <f t="shared" ref="I4:I16" si="2">F4+H4</f>
        <v>86.212</v>
      </c>
      <c r="J4" s="5"/>
    </row>
    <row r="5" ht="27" customHeight="1" spans="1:10">
      <c r="A5" s="5">
        <v>2</v>
      </c>
      <c r="B5" s="6" t="s">
        <v>377</v>
      </c>
      <c r="C5" s="6" t="s">
        <v>208</v>
      </c>
      <c r="D5" s="7" t="s">
        <v>380</v>
      </c>
      <c r="E5" s="8" t="s">
        <v>381</v>
      </c>
      <c r="F5" s="9">
        <f t="shared" si="0"/>
        <v>32.74</v>
      </c>
      <c r="G5" s="9">
        <v>92.18</v>
      </c>
      <c r="H5" s="9">
        <f t="shared" si="1"/>
        <v>55.308</v>
      </c>
      <c r="I5" s="9">
        <f t="shared" si="2"/>
        <v>88.048</v>
      </c>
      <c r="J5" s="5"/>
    </row>
    <row r="6" ht="27" customHeight="1" spans="1:10">
      <c r="A6" s="5">
        <v>3</v>
      </c>
      <c r="B6" s="6" t="s">
        <v>377</v>
      </c>
      <c r="C6" s="6" t="s">
        <v>208</v>
      </c>
      <c r="D6" s="7" t="s">
        <v>382</v>
      </c>
      <c r="E6" s="8" t="s">
        <v>63</v>
      </c>
      <c r="F6" s="9">
        <f t="shared" si="0"/>
        <v>30.84</v>
      </c>
      <c r="G6" s="9">
        <v>93.4</v>
      </c>
      <c r="H6" s="9">
        <f t="shared" si="1"/>
        <v>56.04</v>
      </c>
      <c r="I6" s="9">
        <f t="shared" si="2"/>
        <v>86.88</v>
      </c>
      <c r="J6" s="5"/>
    </row>
    <row r="7" ht="27" customHeight="1" spans="1:10">
      <c r="A7" s="5">
        <v>4</v>
      </c>
      <c r="B7" s="6" t="s">
        <v>377</v>
      </c>
      <c r="C7" s="6" t="s">
        <v>208</v>
      </c>
      <c r="D7" s="7" t="s">
        <v>383</v>
      </c>
      <c r="E7" s="8" t="s">
        <v>384</v>
      </c>
      <c r="F7" s="9">
        <f t="shared" si="0"/>
        <v>28.58</v>
      </c>
      <c r="G7" s="9">
        <v>82.7</v>
      </c>
      <c r="H7" s="9">
        <f t="shared" si="1"/>
        <v>49.62</v>
      </c>
      <c r="I7" s="9">
        <f t="shared" si="2"/>
        <v>78.2</v>
      </c>
      <c r="J7" s="5"/>
    </row>
    <row r="8" ht="27" customHeight="1" spans="1:10">
      <c r="A8" s="5">
        <v>5</v>
      </c>
      <c r="B8" s="6" t="s">
        <v>377</v>
      </c>
      <c r="C8" s="6" t="s">
        <v>208</v>
      </c>
      <c r="D8" s="7" t="s">
        <v>385</v>
      </c>
      <c r="E8" s="8" t="s">
        <v>386</v>
      </c>
      <c r="F8" s="9">
        <f t="shared" si="0"/>
        <v>27.74</v>
      </c>
      <c r="G8" s="9">
        <v>87.1</v>
      </c>
      <c r="H8" s="9">
        <f t="shared" si="1"/>
        <v>52.26</v>
      </c>
      <c r="I8" s="9">
        <f t="shared" si="2"/>
        <v>80</v>
      </c>
      <c r="J8" s="5"/>
    </row>
    <row r="9" ht="27" customHeight="1" spans="1:10">
      <c r="A9" s="5">
        <v>6</v>
      </c>
      <c r="B9" s="6" t="s">
        <v>377</v>
      </c>
      <c r="C9" s="6" t="s">
        <v>208</v>
      </c>
      <c r="D9" s="7" t="s">
        <v>387</v>
      </c>
      <c r="E9" s="8" t="s">
        <v>388</v>
      </c>
      <c r="F9" s="9">
        <f t="shared" si="0"/>
        <v>27.48</v>
      </c>
      <c r="G9" s="9">
        <v>84.48</v>
      </c>
      <c r="H9" s="9">
        <f t="shared" si="1"/>
        <v>50.688</v>
      </c>
      <c r="I9" s="9">
        <f t="shared" si="2"/>
        <v>78.168</v>
      </c>
      <c r="J9" s="5"/>
    </row>
    <row r="10" ht="27" customHeight="1" spans="1:10">
      <c r="A10" s="5">
        <v>7</v>
      </c>
      <c r="B10" s="6" t="s">
        <v>377</v>
      </c>
      <c r="C10" s="6" t="s">
        <v>208</v>
      </c>
      <c r="D10" s="7" t="s">
        <v>389</v>
      </c>
      <c r="E10" s="8" t="s">
        <v>168</v>
      </c>
      <c r="F10" s="9">
        <f t="shared" si="0"/>
        <v>27.26</v>
      </c>
      <c r="G10" s="9">
        <v>86.26</v>
      </c>
      <c r="H10" s="9">
        <f t="shared" si="1"/>
        <v>51.756</v>
      </c>
      <c r="I10" s="9">
        <f t="shared" si="2"/>
        <v>79.016</v>
      </c>
      <c r="J10" s="5"/>
    </row>
    <row r="11" ht="27" customHeight="1" spans="1:10">
      <c r="A11" s="5">
        <v>8</v>
      </c>
      <c r="B11" s="6" t="s">
        <v>377</v>
      </c>
      <c r="C11" s="6" t="s">
        <v>208</v>
      </c>
      <c r="D11" s="7" t="s">
        <v>390</v>
      </c>
      <c r="E11" s="8" t="s">
        <v>280</v>
      </c>
      <c r="F11" s="9">
        <f t="shared" si="0"/>
        <v>25.3</v>
      </c>
      <c r="G11" s="9">
        <v>86.82</v>
      </c>
      <c r="H11" s="9">
        <f t="shared" si="1"/>
        <v>52.092</v>
      </c>
      <c r="I11" s="9">
        <f t="shared" si="2"/>
        <v>77.392</v>
      </c>
      <c r="J11" s="5"/>
    </row>
    <row r="12" ht="27" customHeight="1" spans="1:10">
      <c r="A12" s="5">
        <v>9</v>
      </c>
      <c r="B12" s="6" t="s">
        <v>377</v>
      </c>
      <c r="C12" s="6" t="s">
        <v>208</v>
      </c>
      <c r="D12" s="7" t="s">
        <v>391</v>
      </c>
      <c r="E12" s="8" t="s">
        <v>392</v>
      </c>
      <c r="F12" s="9">
        <f t="shared" si="0"/>
        <v>24.68</v>
      </c>
      <c r="G12" s="9">
        <v>81.88</v>
      </c>
      <c r="H12" s="9">
        <f t="shared" si="1"/>
        <v>49.128</v>
      </c>
      <c r="I12" s="9">
        <f t="shared" si="2"/>
        <v>73.808</v>
      </c>
      <c r="J12"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6"/>
  <sheetViews>
    <sheetView workbookViewId="0">
      <selection activeCell="I13" sqref="I13"/>
    </sheetView>
  </sheetViews>
  <sheetFormatPr defaultColWidth="9" defaultRowHeight="13.5" outlineLevelRow="5"/>
  <cols>
    <col min="1" max="1" width="5" customWidth="1"/>
    <col min="2" max="2" width="10.12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202</v>
      </c>
      <c r="C4" s="6" t="s">
        <v>208</v>
      </c>
      <c r="D4" s="7" t="s">
        <v>393</v>
      </c>
      <c r="E4" s="8" t="s">
        <v>394</v>
      </c>
      <c r="F4" s="9">
        <f>E4*0.4</f>
        <v>30.22</v>
      </c>
      <c r="G4" s="9">
        <v>84.04</v>
      </c>
      <c r="H4" s="9">
        <f>G4*0.6</f>
        <v>50.424</v>
      </c>
      <c r="I4" s="9">
        <f>F4+H4</f>
        <v>80.644</v>
      </c>
      <c r="J4" s="5"/>
    </row>
    <row r="5" ht="29" customHeight="1" spans="1:10">
      <c r="A5" s="5">
        <v>2</v>
      </c>
      <c r="B5" s="6" t="s">
        <v>202</v>
      </c>
      <c r="C5" s="6" t="s">
        <v>208</v>
      </c>
      <c r="D5" s="7" t="s">
        <v>395</v>
      </c>
      <c r="E5" s="8" t="s">
        <v>108</v>
      </c>
      <c r="F5" s="9">
        <f>E5*0.4</f>
        <v>26.44</v>
      </c>
      <c r="G5" s="9">
        <v>88.6</v>
      </c>
      <c r="H5" s="9">
        <f>G5*0.6</f>
        <v>53.16</v>
      </c>
      <c r="I5" s="9">
        <f>F5+H5</f>
        <v>79.6</v>
      </c>
      <c r="J5" s="5"/>
    </row>
    <row r="6" ht="29" customHeight="1" spans="1:10">
      <c r="A6" s="5">
        <v>3</v>
      </c>
      <c r="B6" s="6" t="s">
        <v>202</v>
      </c>
      <c r="C6" s="6" t="s">
        <v>208</v>
      </c>
      <c r="D6" s="7" t="s">
        <v>396</v>
      </c>
      <c r="E6" s="8" t="s">
        <v>397</v>
      </c>
      <c r="F6" s="9">
        <f>E6*0.4</f>
        <v>26.32</v>
      </c>
      <c r="G6" s="9"/>
      <c r="H6" s="9">
        <f>G6*0.6</f>
        <v>0</v>
      </c>
      <c r="I6" s="9">
        <f>F6+H6</f>
        <v>26.32</v>
      </c>
      <c r="J6" s="5" t="s">
        <v>27</v>
      </c>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6"/>
  <sheetViews>
    <sheetView workbookViewId="0">
      <selection activeCell="J15" sqref="J15"/>
    </sheetView>
  </sheetViews>
  <sheetFormatPr defaultColWidth="9" defaultRowHeight="13.5" outlineLevelRow="5"/>
  <cols>
    <col min="1" max="1" width="5" customWidth="1"/>
    <col min="2" max="2" width="8.875" customWidth="1"/>
    <col min="3" max="3" width="13.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59</v>
      </c>
      <c r="C4" s="6" t="s">
        <v>14</v>
      </c>
      <c r="D4" s="7" t="s">
        <v>60</v>
      </c>
      <c r="E4" s="8" t="s">
        <v>61</v>
      </c>
      <c r="F4" s="9">
        <f>E4*0.4</f>
        <v>30.9</v>
      </c>
      <c r="G4" s="9"/>
      <c r="H4" s="9">
        <f>G4*0.6</f>
        <v>0</v>
      </c>
      <c r="I4" s="9">
        <f>F4+H4</f>
        <v>30.9</v>
      </c>
      <c r="J4" s="5" t="s">
        <v>27</v>
      </c>
    </row>
    <row r="5" ht="24" customHeight="1" spans="1:10">
      <c r="A5" s="5">
        <v>2</v>
      </c>
      <c r="B5" s="6" t="s">
        <v>59</v>
      </c>
      <c r="C5" s="6" t="s">
        <v>14</v>
      </c>
      <c r="D5" s="7" t="s">
        <v>62</v>
      </c>
      <c r="E5" s="8" t="s">
        <v>63</v>
      </c>
      <c r="F5" s="9">
        <f>E5*0.4</f>
        <v>30.84</v>
      </c>
      <c r="G5" s="9">
        <v>88.98</v>
      </c>
      <c r="H5" s="9">
        <f>G5*0.6</f>
        <v>53.388</v>
      </c>
      <c r="I5" s="9">
        <f>F5+H5</f>
        <v>84.228</v>
      </c>
      <c r="J5" s="5"/>
    </row>
    <row r="6" ht="24" customHeight="1" spans="1:10">
      <c r="A6" s="5">
        <v>3</v>
      </c>
      <c r="B6" s="6" t="s">
        <v>59</v>
      </c>
      <c r="C6" s="6" t="s">
        <v>14</v>
      </c>
      <c r="D6" s="7" t="s">
        <v>64</v>
      </c>
      <c r="E6" s="8" t="s">
        <v>65</v>
      </c>
      <c r="F6" s="9">
        <f>E6*0.4</f>
        <v>26.86</v>
      </c>
      <c r="G6" s="9">
        <v>85.7</v>
      </c>
      <c r="H6" s="9">
        <f>G6*0.6</f>
        <v>51.42</v>
      </c>
      <c r="I6" s="9">
        <f>F6+H6</f>
        <v>78.28</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J6"/>
  <sheetViews>
    <sheetView workbookViewId="0">
      <selection activeCell="D16" sqref="D16"/>
    </sheetView>
  </sheetViews>
  <sheetFormatPr defaultColWidth="9" defaultRowHeight="13.5" outlineLevelRow="5"/>
  <cols>
    <col min="1" max="1" width="5" customWidth="1"/>
    <col min="2" max="2" width="10.5" customWidth="1"/>
    <col min="3" max="3" width="1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398</v>
      </c>
      <c r="C4" s="6" t="s">
        <v>208</v>
      </c>
      <c r="D4" s="7" t="s">
        <v>399</v>
      </c>
      <c r="E4" s="8" t="s">
        <v>400</v>
      </c>
      <c r="F4" s="9">
        <f>E4*0.4</f>
        <v>32.48</v>
      </c>
      <c r="G4" s="9">
        <v>89.6</v>
      </c>
      <c r="H4" s="9">
        <f>G4*0.6</f>
        <v>53.76</v>
      </c>
      <c r="I4" s="9">
        <f>F4+H4</f>
        <v>86.24</v>
      </c>
      <c r="J4" s="5"/>
    </row>
    <row r="5" ht="29" customHeight="1" spans="1:10">
      <c r="A5" s="5">
        <v>2</v>
      </c>
      <c r="B5" s="6" t="s">
        <v>398</v>
      </c>
      <c r="C5" s="6" t="s">
        <v>208</v>
      </c>
      <c r="D5" s="7" t="s">
        <v>401</v>
      </c>
      <c r="E5" s="8" t="s">
        <v>402</v>
      </c>
      <c r="F5" s="9">
        <f>E5*0.4</f>
        <v>29.48</v>
      </c>
      <c r="G5" s="9"/>
      <c r="H5" s="9">
        <f>G5*0.6</f>
        <v>0</v>
      </c>
      <c r="I5" s="9">
        <f>F5+H5</f>
        <v>29.48</v>
      </c>
      <c r="J5" s="5" t="s">
        <v>27</v>
      </c>
    </row>
    <row r="6" ht="29" customHeight="1" spans="1:10">
      <c r="A6" s="5">
        <v>3</v>
      </c>
      <c r="B6" s="6" t="s">
        <v>398</v>
      </c>
      <c r="C6" s="6" t="s">
        <v>208</v>
      </c>
      <c r="D6" s="7" t="s">
        <v>403</v>
      </c>
      <c r="E6" s="8" t="s">
        <v>404</v>
      </c>
      <c r="F6" s="9">
        <f>E6*0.4</f>
        <v>28.96</v>
      </c>
      <c r="G6" s="9">
        <v>89.04</v>
      </c>
      <c r="H6" s="9">
        <f>G6*0.6</f>
        <v>53.424</v>
      </c>
      <c r="I6" s="9">
        <f>F6+H6</f>
        <v>82.384</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9"/>
  <sheetViews>
    <sheetView workbookViewId="0">
      <selection activeCell="J9" sqref="J9"/>
    </sheetView>
  </sheetViews>
  <sheetFormatPr defaultColWidth="9" defaultRowHeight="13.5"/>
  <cols>
    <col min="1" max="1" width="5" customWidth="1"/>
    <col min="2" max="2" width="13.125" customWidth="1"/>
    <col min="3" max="3" width="11.6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110</v>
      </c>
      <c r="C4" s="6" t="s">
        <v>208</v>
      </c>
      <c r="D4" s="7" t="s">
        <v>405</v>
      </c>
      <c r="E4" s="8" t="s">
        <v>406</v>
      </c>
      <c r="F4" s="9">
        <f t="shared" ref="F4:F9" si="0">E4*0.4</f>
        <v>30.6</v>
      </c>
      <c r="G4" s="9">
        <v>82.46</v>
      </c>
      <c r="H4" s="9">
        <f t="shared" ref="H4:H9" si="1">G4*0.6</f>
        <v>49.476</v>
      </c>
      <c r="I4" s="9">
        <f t="shared" ref="I4:I9" si="2">F4+H4</f>
        <v>80.076</v>
      </c>
      <c r="J4" s="5"/>
    </row>
    <row r="5" ht="29" customHeight="1" spans="1:10">
      <c r="A5" s="5">
        <v>2</v>
      </c>
      <c r="B5" s="6" t="s">
        <v>110</v>
      </c>
      <c r="C5" s="6" t="s">
        <v>208</v>
      </c>
      <c r="D5" s="7" t="s">
        <v>407</v>
      </c>
      <c r="E5" s="8" t="s">
        <v>408</v>
      </c>
      <c r="F5" s="9">
        <f t="shared" si="0"/>
        <v>30.54</v>
      </c>
      <c r="G5" s="9">
        <v>87.08</v>
      </c>
      <c r="H5" s="9">
        <f t="shared" si="1"/>
        <v>52.248</v>
      </c>
      <c r="I5" s="9">
        <f t="shared" si="2"/>
        <v>82.788</v>
      </c>
      <c r="J5" s="5"/>
    </row>
    <row r="6" ht="29" customHeight="1" spans="1:10">
      <c r="A6" s="5">
        <v>3</v>
      </c>
      <c r="B6" s="6" t="s">
        <v>110</v>
      </c>
      <c r="C6" s="6" t="s">
        <v>208</v>
      </c>
      <c r="D6" s="7" t="s">
        <v>409</v>
      </c>
      <c r="E6" s="8" t="s">
        <v>123</v>
      </c>
      <c r="F6" s="9">
        <f t="shared" si="0"/>
        <v>29.3</v>
      </c>
      <c r="G6" s="9">
        <v>85.92</v>
      </c>
      <c r="H6" s="9">
        <f t="shared" si="1"/>
        <v>51.552</v>
      </c>
      <c r="I6" s="9">
        <f t="shared" si="2"/>
        <v>80.852</v>
      </c>
      <c r="J6" s="5"/>
    </row>
    <row r="7" ht="29" customHeight="1" spans="1:10">
      <c r="A7" s="5">
        <v>4</v>
      </c>
      <c r="B7" s="6" t="s">
        <v>110</v>
      </c>
      <c r="C7" s="6" t="s">
        <v>208</v>
      </c>
      <c r="D7" s="7" t="s">
        <v>410</v>
      </c>
      <c r="E7" s="8" t="s">
        <v>411</v>
      </c>
      <c r="F7" s="9">
        <f t="shared" si="0"/>
        <v>29.28</v>
      </c>
      <c r="G7" s="9">
        <v>87.52</v>
      </c>
      <c r="H7" s="9">
        <f t="shared" si="1"/>
        <v>52.512</v>
      </c>
      <c r="I7" s="9">
        <f t="shared" si="2"/>
        <v>81.792</v>
      </c>
      <c r="J7" s="5"/>
    </row>
    <row r="8" ht="29" customHeight="1" spans="1:10">
      <c r="A8" s="5">
        <v>5</v>
      </c>
      <c r="B8" s="6" t="s">
        <v>110</v>
      </c>
      <c r="C8" s="6" t="s">
        <v>208</v>
      </c>
      <c r="D8" s="7" t="s">
        <v>412</v>
      </c>
      <c r="E8" s="8" t="s">
        <v>413</v>
      </c>
      <c r="F8" s="9">
        <f t="shared" si="0"/>
        <v>29.1</v>
      </c>
      <c r="G8" s="9">
        <v>85.88</v>
      </c>
      <c r="H8" s="9">
        <f t="shared" si="1"/>
        <v>51.528</v>
      </c>
      <c r="I8" s="9">
        <f t="shared" si="2"/>
        <v>80.628</v>
      </c>
      <c r="J8" s="5"/>
    </row>
    <row r="9" ht="29" customHeight="1" spans="1:10">
      <c r="A9" s="5">
        <v>6</v>
      </c>
      <c r="B9" s="6" t="s">
        <v>110</v>
      </c>
      <c r="C9" s="6" t="s">
        <v>208</v>
      </c>
      <c r="D9" s="7" t="s">
        <v>414</v>
      </c>
      <c r="E9" s="8" t="s">
        <v>415</v>
      </c>
      <c r="F9" s="9">
        <f t="shared" si="0"/>
        <v>28.92</v>
      </c>
      <c r="G9" s="9">
        <v>83.56</v>
      </c>
      <c r="H9" s="9">
        <f t="shared" si="1"/>
        <v>50.136</v>
      </c>
      <c r="I9" s="9">
        <f t="shared" si="2"/>
        <v>79.056</v>
      </c>
      <c r="J9"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J5"/>
  <sheetViews>
    <sheetView workbookViewId="0">
      <selection activeCell="I19" sqref="I19"/>
    </sheetView>
  </sheetViews>
  <sheetFormatPr defaultColWidth="9" defaultRowHeight="13.5" outlineLevelRow="4"/>
  <cols>
    <col min="1" max="1" width="5" customWidth="1"/>
    <col min="2" max="2" width="12.5" customWidth="1"/>
    <col min="3" max="3" width="13.3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9" customHeight="1" spans="1:10">
      <c r="A4" s="5">
        <v>1</v>
      </c>
      <c r="B4" s="6" t="s">
        <v>416</v>
      </c>
      <c r="C4" s="6" t="s">
        <v>208</v>
      </c>
      <c r="D4" s="7" t="s">
        <v>417</v>
      </c>
      <c r="E4" s="8" t="s">
        <v>418</v>
      </c>
      <c r="F4" s="9">
        <f>E4*0.4</f>
        <v>34.56</v>
      </c>
      <c r="G4" s="9">
        <v>89</v>
      </c>
      <c r="H4" s="9">
        <f>G4*0.6</f>
        <v>53.4</v>
      </c>
      <c r="I4" s="9">
        <f>F4+H4</f>
        <v>87.96</v>
      </c>
      <c r="J4" s="5"/>
    </row>
    <row r="5" ht="29" customHeight="1" spans="1:10">
      <c r="A5" s="5">
        <v>2</v>
      </c>
      <c r="B5" s="6" t="s">
        <v>416</v>
      </c>
      <c r="C5" s="6" t="s">
        <v>208</v>
      </c>
      <c r="D5" s="7" t="s">
        <v>419</v>
      </c>
      <c r="E5" s="8" t="s">
        <v>321</v>
      </c>
      <c r="F5" s="9">
        <f>E5*0.4</f>
        <v>31.98</v>
      </c>
      <c r="G5" s="9">
        <v>88.36</v>
      </c>
      <c r="H5" s="9">
        <f>G5*0.6</f>
        <v>53.016</v>
      </c>
      <c r="I5" s="9">
        <f>F5+H5</f>
        <v>84.996</v>
      </c>
      <c r="J5"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3"/>
  <sheetViews>
    <sheetView topLeftCell="A19" workbookViewId="0">
      <selection activeCell="M31" sqref="M31"/>
    </sheetView>
  </sheetViews>
  <sheetFormatPr defaultColWidth="9" defaultRowHeight="13.5"/>
  <cols>
    <col min="1" max="1" width="5" customWidth="1"/>
    <col min="2" max="2" width="13.5" customWidth="1"/>
    <col min="3" max="3" width="12.375" customWidth="1"/>
    <col min="4" max="4" width="12.625" customWidth="1"/>
    <col min="10" max="10" width="9.25" customWidth="1"/>
  </cols>
  <sheetData>
    <row r="1" ht="49" customHeight="1" spans="1:10">
      <c r="A1" s="1" t="s">
        <v>109</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7" customHeight="1" spans="1:10">
      <c r="A4" s="5">
        <v>1</v>
      </c>
      <c r="B4" s="6" t="s">
        <v>420</v>
      </c>
      <c r="C4" s="6" t="s">
        <v>421</v>
      </c>
      <c r="D4" s="7" t="s">
        <v>422</v>
      </c>
      <c r="E4" s="8" t="s">
        <v>30</v>
      </c>
      <c r="F4" s="9">
        <f>E4*0.4</f>
        <v>32.12</v>
      </c>
      <c r="G4" s="9">
        <v>86.12</v>
      </c>
      <c r="H4" s="9">
        <f>G4*0.6</f>
        <v>51.672</v>
      </c>
      <c r="I4" s="9">
        <f>F4+H4</f>
        <v>83.792</v>
      </c>
      <c r="J4" s="5"/>
    </row>
    <row r="5" ht="27" customHeight="1" spans="1:10">
      <c r="A5" s="5">
        <v>2</v>
      </c>
      <c r="B5" s="6" t="s">
        <v>420</v>
      </c>
      <c r="C5" s="6" t="s">
        <v>421</v>
      </c>
      <c r="D5" s="7" t="s">
        <v>423</v>
      </c>
      <c r="E5" s="8" t="s">
        <v>424</v>
      </c>
      <c r="F5" s="9">
        <f t="shared" ref="F5:F24" si="0">E5*0.4</f>
        <v>30.96</v>
      </c>
      <c r="G5" s="9">
        <v>90.24</v>
      </c>
      <c r="H5" s="9">
        <f t="shared" ref="H5:H25" si="1">G5*0.6</f>
        <v>54.144</v>
      </c>
      <c r="I5" s="9">
        <f t="shared" ref="I5:I27" si="2">F5+H5</f>
        <v>85.104</v>
      </c>
      <c r="J5" s="5"/>
    </row>
    <row r="6" ht="27" customHeight="1" spans="1:10">
      <c r="A6" s="5">
        <v>3</v>
      </c>
      <c r="B6" s="6" t="s">
        <v>420</v>
      </c>
      <c r="C6" s="6" t="s">
        <v>421</v>
      </c>
      <c r="D6" s="7" t="s">
        <v>425</v>
      </c>
      <c r="E6" s="8" t="s">
        <v>426</v>
      </c>
      <c r="F6" s="9">
        <f t="shared" si="0"/>
        <v>30.8</v>
      </c>
      <c r="G6" s="9"/>
      <c r="H6" s="9">
        <f t="shared" si="1"/>
        <v>0</v>
      </c>
      <c r="I6" s="9">
        <f t="shared" si="2"/>
        <v>30.8</v>
      </c>
      <c r="J6" s="5" t="s">
        <v>27</v>
      </c>
    </row>
    <row r="7" ht="27" customHeight="1" spans="1:10">
      <c r="A7" s="5">
        <v>4</v>
      </c>
      <c r="B7" s="6" t="s">
        <v>420</v>
      </c>
      <c r="C7" s="6" t="s">
        <v>421</v>
      </c>
      <c r="D7" s="7" t="s">
        <v>427</v>
      </c>
      <c r="E7" s="8" t="s">
        <v>428</v>
      </c>
      <c r="F7" s="9">
        <f t="shared" si="0"/>
        <v>30.28</v>
      </c>
      <c r="G7" s="9">
        <v>90.72</v>
      </c>
      <c r="H7" s="9">
        <f t="shared" si="1"/>
        <v>54.432</v>
      </c>
      <c r="I7" s="9">
        <f t="shared" si="2"/>
        <v>84.712</v>
      </c>
      <c r="J7" s="5"/>
    </row>
    <row r="8" ht="27" customHeight="1" spans="1:10">
      <c r="A8" s="5">
        <v>5</v>
      </c>
      <c r="B8" s="6" t="s">
        <v>420</v>
      </c>
      <c r="C8" s="6" t="s">
        <v>421</v>
      </c>
      <c r="D8" s="7" t="s">
        <v>429</v>
      </c>
      <c r="E8" s="8" t="s">
        <v>430</v>
      </c>
      <c r="F8" s="9">
        <f t="shared" si="0"/>
        <v>30.26</v>
      </c>
      <c r="G8" s="9">
        <v>88.46</v>
      </c>
      <c r="H8" s="9">
        <f t="shared" si="1"/>
        <v>53.076</v>
      </c>
      <c r="I8" s="9">
        <f t="shared" si="2"/>
        <v>83.336</v>
      </c>
      <c r="J8" s="5"/>
    </row>
    <row r="9" ht="27" customHeight="1" spans="1:10">
      <c r="A9" s="5">
        <v>6</v>
      </c>
      <c r="B9" s="6" t="s">
        <v>420</v>
      </c>
      <c r="C9" s="6" t="s">
        <v>421</v>
      </c>
      <c r="D9" s="7" t="s">
        <v>431</v>
      </c>
      <c r="E9" s="8" t="s">
        <v>112</v>
      </c>
      <c r="F9" s="9">
        <f t="shared" si="0"/>
        <v>30.24</v>
      </c>
      <c r="G9" s="9">
        <v>78.5</v>
      </c>
      <c r="H9" s="9">
        <f t="shared" si="1"/>
        <v>47.1</v>
      </c>
      <c r="I9" s="9">
        <f t="shared" si="2"/>
        <v>77.34</v>
      </c>
      <c r="J9" s="5"/>
    </row>
    <row r="10" ht="27" customHeight="1" spans="1:10">
      <c r="A10" s="5">
        <v>7</v>
      </c>
      <c r="B10" s="6" t="s">
        <v>420</v>
      </c>
      <c r="C10" s="6" t="s">
        <v>421</v>
      </c>
      <c r="D10" s="7" t="s">
        <v>432</v>
      </c>
      <c r="E10" s="8" t="s">
        <v>112</v>
      </c>
      <c r="F10" s="9">
        <f t="shared" si="0"/>
        <v>30.24</v>
      </c>
      <c r="G10" s="9">
        <v>87.8</v>
      </c>
      <c r="H10" s="9">
        <f t="shared" si="1"/>
        <v>52.68</v>
      </c>
      <c r="I10" s="9">
        <f t="shared" si="2"/>
        <v>82.92</v>
      </c>
      <c r="J10" s="5"/>
    </row>
    <row r="11" ht="27" customHeight="1" spans="1:10">
      <c r="A11" s="5">
        <v>8</v>
      </c>
      <c r="B11" s="6" t="s">
        <v>420</v>
      </c>
      <c r="C11" s="6" t="s">
        <v>421</v>
      </c>
      <c r="D11" s="7" t="s">
        <v>433</v>
      </c>
      <c r="E11" s="8" t="s">
        <v>434</v>
      </c>
      <c r="F11" s="9">
        <f t="shared" si="0"/>
        <v>30.16</v>
      </c>
      <c r="G11" s="9">
        <v>76.14</v>
      </c>
      <c r="H11" s="9">
        <f t="shared" si="1"/>
        <v>45.684</v>
      </c>
      <c r="I11" s="9">
        <f t="shared" si="2"/>
        <v>75.844</v>
      </c>
      <c r="J11" s="5"/>
    </row>
    <row r="12" ht="27" customHeight="1" spans="1:10">
      <c r="A12" s="5">
        <v>9</v>
      </c>
      <c r="B12" s="6" t="s">
        <v>420</v>
      </c>
      <c r="C12" s="6" t="s">
        <v>421</v>
      </c>
      <c r="D12" s="7" t="s">
        <v>435</v>
      </c>
      <c r="E12" s="8" t="s">
        <v>436</v>
      </c>
      <c r="F12" s="9">
        <f t="shared" si="0"/>
        <v>30.12</v>
      </c>
      <c r="G12" s="9"/>
      <c r="H12" s="9">
        <f t="shared" si="1"/>
        <v>0</v>
      </c>
      <c r="I12" s="9">
        <f t="shared" si="2"/>
        <v>30.12</v>
      </c>
      <c r="J12" s="5" t="s">
        <v>27</v>
      </c>
    </row>
    <row r="13" ht="27" customHeight="1" spans="1:10">
      <c r="A13" s="5">
        <v>10</v>
      </c>
      <c r="B13" s="6" t="s">
        <v>420</v>
      </c>
      <c r="C13" s="6" t="s">
        <v>421</v>
      </c>
      <c r="D13" s="7" t="s">
        <v>437</v>
      </c>
      <c r="E13" s="8" t="s">
        <v>438</v>
      </c>
      <c r="F13" s="9">
        <f t="shared" si="0"/>
        <v>30</v>
      </c>
      <c r="G13" s="9">
        <v>86.76</v>
      </c>
      <c r="H13" s="9">
        <f t="shared" si="1"/>
        <v>52.056</v>
      </c>
      <c r="I13" s="9">
        <f t="shared" si="2"/>
        <v>82.056</v>
      </c>
      <c r="J13" s="5"/>
    </row>
    <row r="14" ht="27" customHeight="1" spans="1:10">
      <c r="A14" s="5">
        <v>11</v>
      </c>
      <c r="B14" s="6" t="s">
        <v>420</v>
      </c>
      <c r="C14" s="6" t="s">
        <v>421</v>
      </c>
      <c r="D14" s="7" t="s">
        <v>439</v>
      </c>
      <c r="E14" s="8" t="s">
        <v>306</v>
      </c>
      <c r="F14" s="9">
        <f t="shared" si="0"/>
        <v>29.78</v>
      </c>
      <c r="G14" s="9">
        <v>83.64</v>
      </c>
      <c r="H14" s="9">
        <f t="shared" si="1"/>
        <v>50.184</v>
      </c>
      <c r="I14" s="9">
        <f t="shared" si="2"/>
        <v>79.964</v>
      </c>
      <c r="J14" s="5"/>
    </row>
    <row r="15" ht="27" customHeight="1" spans="1:10">
      <c r="A15" s="5">
        <v>12</v>
      </c>
      <c r="B15" s="6" t="s">
        <v>420</v>
      </c>
      <c r="C15" s="6" t="s">
        <v>421</v>
      </c>
      <c r="D15" s="7" t="s">
        <v>440</v>
      </c>
      <c r="E15" s="8" t="s">
        <v>441</v>
      </c>
      <c r="F15" s="9">
        <f t="shared" si="0"/>
        <v>29.76</v>
      </c>
      <c r="G15" s="9"/>
      <c r="H15" s="9">
        <f t="shared" si="1"/>
        <v>0</v>
      </c>
      <c r="I15" s="9">
        <f t="shared" si="2"/>
        <v>29.76</v>
      </c>
      <c r="J15" s="5" t="s">
        <v>27</v>
      </c>
    </row>
    <row r="16" ht="27" customHeight="1" spans="1:10">
      <c r="A16" s="5">
        <v>13</v>
      </c>
      <c r="B16" s="6" t="s">
        <v>420</v>
      </c>
      <c r="C16" s="6" t="s">
        <v>421</v>
      </c>
      <c r="D16" s="7" t="s">
        <v>442</v>
      </c>
      <c r="E16" s="8" t="s">
        <v>443</v>
      </c>
      <c r="F16" s="9">
        <f t="shared" si="0"/>
        <v>29.62</v>
      </c>
      <c r="G16" s="9">
        <v>75.16</v>
      </c>
      <c r="H16" s="9">
        <f t="shared" si="1"/>
        <v>45.096</v>
      </c>
      <c r="I16" s="9">
        <f t="shared" si="2"/>
        <v>74.716</v>
      </c>
      <c r="J16" s="5"/>
    </row>
    <row r="17" ht="27" customHeight="1" spans="1:10">
      <c r="A17" s="5">
        <v>14</v>
      </c>
      <c r="B17" s="6" t="s">
        <v>420</v>
      </c>
      <c r="C17" s="6" t="s">
        <v>421</v>
      </c>
      <c r="D17" s="7" t="s">
        <v>444</v>
      </c>
      <c r="E17" s="8" t="s">
        <v>330</v>
      </c>
      <c r="F17" s="9">
        <f t="shared" si="0"/>
        <v>29.56</v>
      </c>
      <c r="G17" s="9">
        <v>80.44</v>
      </c>
      <c r="H17" s="9">
        <f t="shared" si="1"/>
        <v>48.264</v>
      </c>
      <c r="I17" s="9">
        <f t="shared" si="2"/>
        <v>77.824</v>
      </c>
      <c r="J17" s="5"/>
    </row>
    <row r="18" ht="27" customHeight="1" spans="1:10">
      <c r="A18" s="5">
        <v>15</v>
      </c>
      <c r="B18" s="6" t="s">
        <v>420</v>
      </c>
      <c r="C18" s="6" t="s">
        <v>421</v>
      </c>
      <c r="D18" s="7" t="s">
        <v>445</v>
      </c>
      <c r="E18" s="8" t="s">
        <v>446</v>
      </c>
      <c r="F18" s="9">
        <f t="shared" si="0"/>
        <v>29.5</v>
      </c>
      <c r="G18" s="9">
        <v>75.22</v>
      </c>
      <c r="H18" s="9">
        <f t="shared" si="1"/>
        <v>45.132</v>
      </c>
      <c r="I18" s="9">
        <f t="shared" si="2"/>
        <v>74.632</v>
      </c>
      <c r="J18" s="5"/>
    </row>
    <row r="19" ht="27" customHeight="1" spans="1:10">
      <c r="A19" s="5">
        <v>16</v>
      </c>
      <c r="B19" s="6" t="s">
        <v>420</v>
      </c>
      <c r="C19" s="6" t="s">
        <v>421</v>
      </c>
      <c r="D19" s="7" t="s">
        <v>447</v>
      </c>
      <c r="E19" s="8" t="s">
        <v>402</v>
      </c>
      <c r="F19" s="9">
        <f t="shared" si="0"/>
        <v>29.48</v>
      </c>
      <c r="G19" s="9">
        <v>82.8</v>
      </c>
      <c r="H19" s="9">
        <f t="shared" si="1"/>
        <v>49.68</v>
      </c>
      <c r="I19" s="9">
        <f t="shared" si="2"/>
        <v>79.16</v>
      </c>
      <c r="J19" s="5"/>
    </row>
    <row r="20" ht="27" customHeight="1" spans="1:10">
      <c r="A20" s="5">
        <v>17</v>
      </c>
      <c r="B20" s="6" t="s">
        <v>420</v>
      </c>
      <c r="C20" s="6" t="s">
        <v>421</v>
      </c>
      <c r="D20" s="7" t="s">
        <v>448</v>
      </c>
      <c r="E20" s="8" t="s">
        <v>449</v>
      </c>
      <c r="F20" s="9">
        <f t="shared" si="0"/>
        <v>29.46</v>
      </c>
      <c r="G20" s="9">
        <v>93.3</v>
      </c>
      <c r="H20" s="9">
        <f t="shared" si="1"/>
        <v>55.98</v>
      </c>
      <c r="I20" s="9">
        <f t="shared" si="2"/>
        <v>85.44</v>
      </c>
      <c r="J20" s="5"/>
    </row>
    <row r="21" ht="27" customHeight="1" spans="1:10">
      <c r="A21" s="5">
        <v>18</v>
      </c>
      <c r="B21" s="6" t="s">
        <v>420</v>
      </c>
      <c r="C21" s="6" t="s">
        <v>421</v>
      </c>
      <c r="D21" s="7" t="s">
        <v>450</v>
      </c>
      <c r="E21" s="8" t="s">
        <v>451</v>
      </c>
      <c r="F21" s="9">
        <f t="shared" si="0"/>
        <v>29.44</v>
      </c>
      <c r="G21" s="9">
        <v>82.96</v>
      </c>
      <c r="H21" s="9">
        <f t="shared" si="1"/>
        <v>49.776</v>
      </c>
      <c r="I21" s="9">
        <f t="shared" si="2"/>
        <v>79.216</v>
      </c>
      <c r="J21" s="5"/>
    </row>
    <row r="22" ht="27" customHeight="1" spans="1:10">
      <c r="A22" s="5">
        <v>19</v>
      </c>
      <c r="B22" s="6" t="s">
        <v>420</v>
      </c>
      <c r="C22" s="6" t="s">
        <v>421</v>
      </c>
      <c r="D22" s="7" t="s">
        <v>452</v>
      </c>
      <c r="E22" s="8" t="s">
        <v>453</v>
      </c>
      <c r="F22" s="9">
        <f t="shared" si="0"/>
        <v>29.08</v>
      </c>
      <c r="G22" s="9"/>
      <c r="H22" s="9">
        <f t="shared" si="1"/>
        <v>0</v>
      </c>
      <c r="I22" s="9">
        <f t="shared" si="2"/>
        <v>29.08</v>
      </c>
      <c r="J22" s="5" t="s">
        <v>27</v>
      </c>
    </row>
    <row r="23" ht="27" customHeight="1" spans="1:10">
      <c r="A23" s="5">
        <v>20</v>
      </c>
      <c r="B23" s="6" t="s">
        <v>420</v>
      </c>
      <c r="C23" s="6" t="s">
        <v>421</v>
      </c>
      <c r="D23" s="7" t="s">
        <v>454</v>
      </c>
      <c r="E23" s="8" t="s">
        <v>46</v>
      </c>
      <c r="F23" s="9">
        <f t="shared" si="0"/>
        <v>28.94</v>
      </c>
      <c r="G23" s="9">
        <v>90.04</v>
      </c>
      <c r="H23" s="9">
        <f t="shared" si="1"/>
        <v>54.024</v>
      </c>
      <c r="I23" s="9">
        <f t="shared" si="2"/>
        <v>82.964</v>
      </c>
      <c r="J23" s="5"/>
    </row>
    <row r="24" ht="27" customHeight="1" spans="1:10">
      <c r="A24" s="5">
        <v>21</v>
      </c>
      <c r="B24" s="6" t="s">
        <v>420</v>
      </c>
      <c r="C24" s="6" t="s">
        <v>421</v>
      </c>
      <c r="D24" s="7" t="s">
        <v>455</v>
      </c>
      <c r="E24" s="8" t="s">
        <v>415</v>
      </c>
      <c r="F24" s="9">
        <f t="shared" si="0"/>
        <v>28.92</v>
      </c>
      <c r="G24" s="9">
        <v>80.26</v>
      </c>
      <c r="H24" s="9">
        <f t="shared" si="1"/>
        <v>48.156</v>
      </c>
      <c r="I24" s="9">
        <f t="shared" si="2"/>
        <v>77.076</v>
      </c>
      <c r="J24" s="5"/>
    </row>
    <row r="25" ht="27" customHeight="1" spans="1:10">
      <c r="A25" s="5">
        <v>22</v>
      </c>
      <c r="B25" s="6" t="s">
        <v>420</v>
      </c>
      <c r="C25" s="6" t="s">
        <v>421</v>
      </c>
      <c r="D25" s="7" t="s">
        <v>456</v>
      </c>
      <c r="E25" s="8" t="s">
        <v>457</v>
      </c>
      <c r="F25" s="9">
        <f t="shared" ref="F25:F35" si="3">E25*0.4</f>
        <v>28.46</v>
      </c>
      <c r="G25" s="9">
        <v>82.12</v>
      </c>
      <c r="H25" s="9">
        <f t="shared" si="1"/>
        <v>49.272</v>
      </c>
      <c r="I25" s="9">
        <f t="shared" si="2"/>
        <v>77.732</v>
      </c>
      <c r="J25" s="5"/>
    </row>
    <row r="26" ht="27" customHeight="1" spans="1:10">
      <c r="A26" s="5">
        <v>23</v>
      </c>
      <c r="B26" s="6" t="s">
        <v>420</v>
      </c>
      <c r="C26" s="6" t="s">
        <v>421</v>
      </c>
      <c r="D26" s="7" t="s">
        <v>458</v>
      </c>
      <c r="E26" s="8" t="s">
        <v>336</v>
      </c>
      <c r="F26" s="9">
        <f t="shared" si="3"/>
        <v>28.42</v>
      </c>
      <c r="G26" s="9">
        <v>74.8</v>
      </c>
      <c r="H26" s="9">
        <f t="shared" ref="H25:H35" si="4">G26*0.6</f>
        <v>44.88</v>
      </c>
      <c r="I26" s="9">
        <f t="shared" si="2"/>
        <v>73.3</v>
      </c>
      <c r="J26" s="5"/>
    </row>
    <row r="27" ht="27" customHeight="1" spans="1:10">
      <c r="A27" s="5">
        <v>24</v>
      </c>
      <c r="B27" s="6" t="s">
        <v>420</v>
      </c>
      <c r="C27" s="6" t="s">
        <v>421</v>
      </c>
      <c r="D27" s="7" t="s">
        <v>459</v>
      </c>
      <c r="E27" s="8" t="s">
        <v>336</v>
      </c>
      <c r="F27" s="9">
        <f t="shared" si="3"/>
        <v>28.42</v>
      </c>
      <c r="G27" s="9">
        <v>76.32</v>
      </c>
      <c r="H27" s="9">
        <f t="shared" si="4"/>
        <v>45.792</v>
      </c>
      <c r="I27" s="9">
        <f t="shared" si="2"/>
        <v>74.212</v>
      </c>
      <c r="J27" s="5"/>
    </row>
    <row r="28" ht="27" customHeight="1" spans="1:10">
      <c r="A28" s="5">
        <v>25</v>
      </c>
      <c r="B28" s="6" t="s">
        <v>420</v>
      </c>
      <c r="C28" s="6" t="s">
        <v>421</v>
      </c>
      <c r="D28" s="7" t="s">
        <v>460</v>
      </c>
      <c r="E28" s="8" t="s">
        <v>338</v>
      </c>
      <c r="F28" s="9">
        <f t="shared" si="3"/>
        <v>28.34</v>
      </c>
      <c r="G28" s="9">
        <v>88</v>
      </c>
      <c r="H28" s="9">
        <f t="shared" si="4"/>
        <v>52.8</v>
      </c>
      <c r="I28" s="9">
        <f t="shared" ref="I25:I35" si="5">F28+H28</f>
        <v>81.14</v>
      </c>
      <c r="J28" s="5"/>
    </row>
    <row r="29" ht="27" customHeight="1" spans="1:10">
      <c r="A29" s="5">
        <v>26</v>
      </c>
      <c r="B29" s="6" t="s">
        <v>420</v>
      </c>
      <c r="C29" s="6" t="s">
        <v>421</v>
      </c>
      <c r="D29" s="7" t="s">
        <v>461</v>
      </c>
      <c r="E29" s="8" t="s">
        <v>462</v>
      </c>
      <c r="F29" s="9">
        <f t="shared" si="3"/>
        <v>28.2</v>
      </c>
      <c r="G29" s="9">
        <v>81.6</v>
      </c>
      <c r="H29" s="9">
        <f t="shared" si="4"/>
        <v>48.96</v>
      </c>
      <c r="I29" s="9">
        <f t="shared" si="5"/>
        <v>77.16</v>
      </c>
      <c r="J29" s="5"/>
    </row>
    <row r="30" ht="27" customHeight="1" spans="1:10">
      <c r="A30" s="5">
        <v>27</v>
      </c>
      <c r="B30" s="6" t="s">
        <v>420</v>
      </c>
      <c r="C30" s="6" t="s">
        <v>421</v>
      </c>
      <c r="D30" s="7" t="s">
        <v>463</v>
      </c>
      <c r="E30" s="8" t="s">
        <v>464</v>
      </c>
      <c r="F30" s="9">
        <f t="shared" si="3"/>
        <v>28.16</v>
      </c>
      <c r="G30" s="9">
        <v>92.12</v>
      </c>
      <c r="H30" s="9">
        <f t="shared" si="4"/>
        <v>55.272</v>
      </c>
      <c r="I30" s="9">
        <f t="shared" si="5"/>
        <v>83.432</v>
      </c>
      <c r="J30" s="5"/>
    </row>
    <row r="31" ht="27" customHeight="1" spans="1:10">
      <c r="A31" s="5">
        <v>28</v>
      </c>
      <c r="B31" s="6" t="s">
        <v>420</v>
      </c>
      <c r="C31" s="6" t="s">
        <v>421</v>
      </c>
      <c r="D31" s="7" t="s">
        <v>465</v>
      </c>
      <c r="E31" s="8" t="s">
        <v>466</v>
      </c>
      <c r="F31" s="9">
        <f t="shared" si="3"/>
        <v>28.12</v>
      </c>
      <c r="G31" s="9">
        <v>77.7</v>
      </c>
      <c r="H31" s="9">
        <f t="shared" si="4"/>
        <v>46.62</v>
      </c>
      <c r="I31" s="9">
        <f t="shared" si="5"/>
        <v>74.74</v>
      </c>
      <c r="J31" s="5"/>
    </row>
    <row r="32" ht="27" customHeight="1" spans="1:10">
      <c r="A32" s="5">
        <v>29</v>
      </c>
      <c r="B32" s="6" t="s">
        <v>420</v>
      </c>
      <c r="C32" s="6" t="s">
        <v>421</v>
      </c>
      <c r="D32" s="7" t="s">
        <v>467</v>
      </c>
      <c r="E32" s="8" t="s">
        <v>468</v>
      </c>
      <c r="F32" s="9">
        <f t="shared" si="3"/>
        <v>28.1</v>
      </c>
      <c r="G32" s="9">
        <v>85.58</v>
      </c>
      <c r="H32" s="9">
        <f t="shared" si="4"/>
        <v>51.348</v>
      </c>
      <c r="I32" s="9">
        <f t="shared" si="5"/>
        <v>79.448</v>
      </c>
      <c r="J32" s="5"/>
    </row>
    <row r="33" ht="27" customHeight="1" spans="1:10">
      <c r="A33" s="5">
        <v>30</v>
      </c>
      <c r="B33" s="6" t="s">
        <v>420</v>
      </c>
      <c r="C33" s="6" t="s">
        <v>421</v>
      </c>
      <c r="D33" s="7" t="s">
        <v>469</v>
      </c>
      <c r="E33" s="8" t="s">
        <v>470</v>
      </c>
      <c r="F33" s="9">
        <f t="shared" si="3"/>
        <v>27.96</v>
      </c>
      <c r="G33" s="9">
        <v>79.94</v>
      </c>
      <c r="H33" s="9">
        <f t="shared" si="4"/>
        <v>47.964</v>
      </c>
      <c r="I33" s="9">
        <f t="shared" si="5"/>
        <v>75.924</v>
      </c>
      <c r="J33"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590277777777778" bottom="0.393055555555556"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9"/>
  <sheetViews>
    <sheetView workbookViewId="0">
      <selection activeCell="D15" sqref="D15"/>
    </sheetView>
  </sheetViews>
  <sheetFormatPr defaultColWidth="9" defaultRowHeight="13.5"/>
  <cols>
    <col min="1" max="1" width="5" customWidth="1"/>
    <col min="2" max="2" width="9.625" customWidth="1"/>
    <col min="3" max="3" width="13.3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66</v>
      </c>
      <c r="C4" s="6" t="s">
        <v>14</v>
      </c>
      <c r="D4" s="7" t="s">
        <v>67</v>
      </c>
      <c r="E4" s="8" t="s">
        <v>68</v>
      </c>
      <c r="F4" s="9">
        <f t="shared" ref="F4:F16" si="0">E4*0.4</f>
        <v>28.26</v>
      </c>
      <c r="G4" s="9">
        <v>85.1</v>
      </c>
      <c r="H4" s="9">
        <f t="shared" ref="H4:H16" si="1">G4*0.6</f>
        <v>51.06</v>
      </c>
      <c r="I4" s="9">
        <f t="shared" ref="I4:I16" si="2">F4+H4</f>
        <v>79.32</v>
      </c>
      <c r="J4" s="5"/>
    </row>
    <row r="5" ht="24" customHeight="1" spans="1:10">
      <c r="A5" s="5">
        <v>2</v>
      </c>
      <c r="B5" s="6" t="s">
        <v>66</v>
      </c>
      <c r="C5" s="6" t="s">
        <v>14</v>
      </c>
      <c r="D5" s="7" t="s">
        <v>69</v>
      </c>
      <c r="E5" s="8" t="s">
        <v>70</v>
      </c>
      <c r="F5" s="9">
        <f t="shared" si="0"/>
        <v>28.24</v>
      </c>
      <c r="G5" s="9">
        <v>83.96</v>
      </c>
      <c r="H5" s="9">
        <f t="shared" si="1"/>
        <v>50.376</v>
      </c>
      <c r="I5" s="9">
        <f t="shared" si="2"/>
        <v>78.616</v>
      </c>
      <c r="J5" s="5"/>
    </row>
    <row r="6" ht="24" customHeight="1" spans="1:10">
      <c r="A6" s="5">
        <v>3</v>
      </c>
      <c r="B6" s="6" t="s">
        <v>66</v>
      </c>
      <c r="C6" s="6" t="s">
        <v>14</v>
      </c>
      <c r="D6" s="7" t="s">
        <v>71</v>
      </c>
      <c r="E6" s="8" t="s">
        <v>22</v>
      </c>
      <c r="F6" s="9">
        <f t="shared" si="0"/>
        <v>26.22</v>
      </c>
      <c r="G6" s="9">
        <v>80.22</v>
      </c>
      <c r="H6" s="9">
        <f t="shared" si="1"/>
        <v>48.132</v>
      </c>
      <c r="I6" s="9">
        <f t="shared" si="2"/>
        <v>74.352</v>
      </c>
      <c r="J6" s="5"/>
    </row>
    <row r="7" ht="24" customHeight="1" spans="1:10">
      <c r="A7" s="5">
        <v>4</v>
      </c>
      <c r="B7" s="6" t="s">
        <v>66</v>
      </c>
      <c r="C7" s="6" t="s">
        <v>14</v>
      </c>
      <c r="D7" s="7" t="s">
        <v>72</v>
      </c>
      <c r="E7" s="8" t="s">
        <v>73</v>
      </c>
      <c r="F7" s="9">
        <f t="shared" si="0"/>
        <v>25.86</v>
      </c>
      <c r="G7" s="9">
        <v>84.7</v>
      </c>
      <c r="H7" s="9">
        <f t="shared" si="1"/>
        <v>50.82</v>
      </c>
      <c r="I7" s="9">
        <f t="shared" si="2"/>
        <v>76.68</v>
      </c>
      <c r="J7" s="5"/>
    </row>
    <row r="8" ht="24" customHeight="1" spans="1:10">
      <c r="A8" s="5">
        <v>5</v>
      </c>
      <c r="B8" s="6" t="s">
        <v>66</v>
      </c>
      <c r="C8" s="6" t="s">
        <v>14</v>
      </c>
      <c r="D8" s="7" t="s">
        <v>74</v>
      </c>
      <c r="E8" s="8" t="s">
        <v>75</v>
      </c>
      <c r="F8" s="9">
        <f t="shared" si="0"/>
        <v>25.38</v>
      </c>
      <c r="G8" s="9">
        <v>79.6</v>
      </c>
      <c r="H8" s="9">
        <f t="shared" si="1"/>
        <v>47.76</v>
      </c>
      <c r="I8" s="9">
        <f t="shared" si="2"/>
        <v>73.14</v>
      </c>
      <c r="J8" s="5"/>
    </row>
    <row r="9" ht="24" customHeight="1" spans="1:10">
      <c r="A9" s="5">
        <v>6</v>
      </c>
      <c r="B9" s="6" t="s">
        <v>66</v>
      </c>
      <c r="C9" s="6" t="s">
        <v>14</v>
      </c>
      <c r="D9" s="7" t="s">
        <v>76</v>
      </c>
      <c r="E9" s="8" t="s">
        <v>77</v>
      </c>
      <c r="F9" s="9">
        <f t="shared" si="0"/>
        <v>25.02</v>
      </c>
      <c r="G9" s="9">
        <v>76.18</v>
      </c>
      <c r="H9" s="9">
        <f t="shared" si="1"/>
        <v>45.708</v>
      </c>
      <c r="I9" s="9">
        <f t="shared" si="2"/>
        <v>70.728</v>
      </c>
      <c r="J9"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8"/>
  <sheetViews>
    <sheetView workbookViewId="0">
      <selection activeCell="I18" sqref="I17:I18"/>
    </sheetView>
  </sheetViews>
  <sheetFormatPr defaultColWidth="9" defaultRowHeight="13.5" outlineLevelRow="7"/>
  <cols>
    <col min="1" max="1" width="5" customWidth="1"/>
    <col min="2" max="2" width="9.75" customWidth="1"/>
    <col min="3" max="3" width="13.12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78</v>
      </c>
      <c r="C4" s="6" t="s">
        <v>14</v>
      </c>
      <c r="D4" s="7" t="s">
        <v>79</v>
      </c>
      <c r="E4" s="8" t="s">
        <v>80</v>
      </c>
      <c r="F4" s="9">
        <f>E4*0.4</f>
        <v>28.32</v>
      </c>
      <c r="G4" s="9">
        <v>92.3</v>
      </c>
      <c r="H4" s="9">
        <f>G4*0.6</f>
        <v>55.38</v>
      </c>
      <c r="I4" s="9">
        <f>F4+H4</f>
        <v>83.7</v>
      </c>
      <c r="J4" s="5"/>
    </row>
    <row r="5" ht="24" customHeight="1" spans="1:10">
      <c r="A5" s="5">
        <v>2</v>
      </c>
      <c r="B5" s="6" t="s">
        <v>78</v>
      </c>
      <c r="C5" s="6" t="s">
        <v>14</v>
      </c>
      <c r="D5" s="7" t="s">
        <v>81</v>
      </c>
      <c r="E5" s="8" t="s">
        <v>82</v>
      </c>
      <c r="F5" s="9">
        <f>E5*0.4</f>
        <v>28.08</v>
      </c>
      <c r="G5" s="9"/>
      <c r="H5" s="9">
        <f>G5*0.6</f>
        <v>0</v>
      </c>
      <c r="I5" s="9">
        <f>F5+H5</f>
        <v>28.08</v>
      </c>
      <c r="J5" s="5" t="s">
        <v>27</v>
      </c>
    </row>
    <row r="6" ht="24" customHeight="1" spans="1:10">
      <c r="A6" s="5">
        <v>3</v>
      </c>
      <c r="B6" s="6" t="s">
        <v>78</v>
      </c>
      <c r="C6" s="6" t="s">
        <v>14</v>
      </c>
      <c r="D6" s="7" t="s">
        <v>83</v>
      </c>
      <c r="E6" s="8" t="s">
        <v>84</v>
      </c>
      <c r="F6" s="9">
        <f>E6*0.4</f>
        <v>27.68</v>
      </c>
      <c r="G6" s="9">
        <v>90.54</v>
      </c>
      <c r="H6" s="9">
        <f>G6*0.6</f>
        <v>54.324</v>
      </c>
      <c r="I6" s="9">
        <f>F6+H6</f>
        <v>82.004</v>
      </c>
      <c r="J6" s="5"/>
    </row>
    <row r="7" ht="24" customHeight="1" spans="1:10">
      <c r="A7" s="5">
        <v>4</v>
      </c>
      <c r="B7" s="6" t="s">
        <v>78</v>
      </c>
      <c r="C7" s="6" t="s">
        <v>14</v>
      </c>
      <c r="D7" s="7" t="s">
        <v>85</v>
      </c>
      <c r="E7" s="8" t="s">
        <v>86</v>
      </c>
      <c r="F7" s="9">
        <f>E7*0.4</f>
        <v>24.72</v>
      </c>
      <c r="G7" s="9">
        <v>86.5</v>
      </c>
      <c r="H7" s="9">
        <f>G7*0.6</f>
        <v>51.9</v>
      </c>
      <c r="I7" s="9">
        <f>F7+H7</f>
        <v>76.62</v>
      </c>
      <c r="J7" s="5"/>
    </row>
    <row r="8" ht="24" customHeight="1" spans="1:10">
      <c r="A8" s="5">
        <v>5</v>
      </c>
      <c r="B8" s="6" t="s">
        <v>78</v>
      </c>
      <c r="C8" s="6" t="s">
        <v>14</v>
      </c>
      <c r="D8" s="7" t="s">
        <v>87</v>
      </c>
      <c r="E8" s="8" t="s">
        <v>88</v>
      </c>
      <c r="F8" s="9">
        <f>E8*0.4</f>
        <v>23.08</v>
      </c>
      <c r="G8" s="9">
        <v>89.14</v>
      </c>
      <c r="H8" s="9">
        <f>G8*0.6</f>
        <v>53.484</v>
      </c>
      <c r="I8" s="9">
        <f>F8+H8</f>
        <v>76.564</v>
      </c>
      <c r="J8"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J6"/>
  <sheetViews>
    <sheetView workbookViewId="0">
      <selection activeCell="H15" sqref="H15"/>
    </sheetView>
  </sheetViews>
  <sheetFormatPr defaultColWidth="9" defaultRowHeight="13.5" outlineLevelRow="5"/>
  <cols>
    <col min="1" max="1" width="5" customWidth="1"/>
    <col min="2" max="2" width="13.125" customWidth="1"/>
    <col min="3" max="3" width="11.3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30" customHeight="1" spans="1:10">
      <c r="A4" s="5">
        <v>1</v>
      </c>
      <c r="B4" s="6" t="s">
        <v>89</v>
      </c>
      <c r="C4" s="6" t="s">
        <v>14</v>
      </c>
      <c r="D4" s="7" t="s">
        <v>90</v>
      </c>
      <c r="E4" s="8" t="s">
        <v>91</v>
      </c>
      <c r="F4" s="9">
        <f>E4*0.4</f>
        <v>30.66</v>
      </c>
      <c r="G4" s="9">
        <v>89.62</v>
      </c>
      <c r="H4" s="9">
        <f>G4*0.6</f>
        <v>53.772</v>
      </c>
      <c r="I4" s="9">
        <f>F4+H4</f>
        <v>84.432</v>
      </c>
      <c r="J4" s="5"/>
    </row>
    <row r="5" ht="30" customHeight="1" spans="1:10">
      <c r="A5" s="5">
        <v>2</v>
      </c>
      <c r="B5" s="6" t="s">
        <v>89</v>
      </c>
      <c r="C5" s="6" t="s">
        <v>14</v>
      </c>
      <c r="D5" s="7" t="s">
        <v>92</v>
      </c>
      <c r="E5" s="8" t="s">
        <v>93</v>
      </c>
      <c r="F5" s="9">
        <f>E5*0.4</f>
        <v>30.62</v>
      </c>
      <c r="G5" s="9">
        <v>96.5</v>
      </c>
      <c r="H5" s="9">
        <f>G5*0.6</f>
        <v>57.9</v>
      </c>
      <c r="I5" s="9">
        <f>F5+H5</f>
        <v>88.52</v>
      </c>
      <c r="J5" s="5"/>
    </row>
    <row r="6" ht="30" customHeight="1" spans="1:10">
      <c r="A6" s="5">
        <v>3</v>
      </c>
      <c r="B6" s="6" t="s">
        <v>89</v>
      </c>
      <c r="C6" s="6" t="s">
        <v>14</v>
      </c>
      <c r="D6" s="7" t="s">
        <v>94</v>
      </c>
      <c r="E6" s="8" t="s">
        <v>95</v>
      </c>
      <c r="F6" s="9">
        <f>E6*0.4</f>
        <v>30.08</v>
      </c>
      <c r="G6" s="9">
        <v>88.26</v>
      </c>
      <c r="H6" s="9">
        <f>G6*0.6</f>
        <v>52.956</v>
      </c>
      <c r="I6" s="9">
        <f>F6+H6</f>
        <v>83.036</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590277777777778" bottom="0.393055555555556" header="0" footer="0"/>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9"/>
  <sheetViews>
    <sheetView workbookViewId="0">
      <selection activeCell="N7" sqref="N7"/>
    </sheetView>
  </sheetViews>
  <sheetFormatPr defaultColWidth="9" defaultRowHeight="13.5"/>
  <cols>
    <col min="1" max="1" width="5" customWidth="1"/>
    <col min="2" max="2" width="11.375" customWidth="1"/>
    <col min="3" max="3" width="13"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96</v>
      </c>
      <c r="C4" s="6" t="s">
        <v>14</v>
      </c>
      <c r="D4" s="7" t="s">
        <v>97</v>
      </c>
      <c r="E4" s="8" t="s">
        <v>98</v>
      </c>
      <c r="F4" s="9">
        <f t="shared" ref="F4:F16" si="0">E4*0.4</f>
        <v>31.12</v>
      </c>
      <c r="G4" s="9"/>
      <c r="H4" s="9">
        <f t="shared" ref="H4:H16" si="1">G4*0.6</f>
        <v>0</v>
      </c>
      <c r="I4" s="9">
        <f t="shared" ref="I4:I16" si="2">F4+H4</f>
        <v>31.12</v>
      </c>
      <c r="J4" s="5" t="s">
        <v>27</v>
      </c>
    </row>
    <row r="5" ht="24" customHeight="1" spans="1:10">
      <c r="A5" s="5">
        <v>2</v>
      </c>
      <c r="B5" s="6" t="s">
        <v>96</v>
      </c>
      <c r="C5" s="6" t="s">
        <v>14</v>
      </c>
      <c r="D5" s="7" t="s">
        <v>99</v>
      </c>
      <c r="E5" s="8" t="s">
        <v>100</v>
      </c>
      <c r="F5" s="9">
        <f t="shared" si="0"/>
        <v>29.42</v>
      </c>
      <c r="G5" s="9">
        <v>92.7</v>
      </c>
      <c r="H5" s="9">
        <f t="shared" si="1"/>
        <v>55.62</v>
      </c>
      <c r="I5" s="9">
        <f t="shared" si="2"/>
        <v>85.04</v>
      </c>
      <c r="J5" s="5"/>
    </row>
    <row r="6" ht="24" customHeight="1" spans="1:10">
      <c r="A6" s="5">
        <v>3</v>
      </c>
      <c r="B6" s="6" t="s">
        <v>96</v>
      </c>
      <c r="C6" s="6" t="s">
        <v>14</v>
      </c>
      <c r="D6" s="7" t="s">
        <v>101</v>
      </c>
      <c r="E6" s="8" t="s">
        <v>102</v>
      </c>
      <c r="F6" s="9">
        <f t="shared" si="0"/>
        <v>28.88</v>
      </c>
      <c r="G6" s="9">
        <v>91.84</v>
      </c>
      <c r="H6" s="9">
        <f t="shared" si="1"/>
        <v>55.104</v>
      </c>
      <c r="I6" s="9">
        <f t="shared" si="2"/>
        <v>83.984</v>
      </c>
      <c r="J6" s="5"/>
    </row>
    <row r="7" ht="24" customHeight="1" spans="1:10">
      <c r="A7" s="5">
        <v>4</v>
      </c>
      <c r="B7" s="6" t="s">
        <v>96</v>
      </c>
      <c r="C7" s="6" t="s">
        <v>14</v>
      </c>
      <c r="D7" s="7" t="s">
        <v>103</v>
      </c>
      <c r="E7" s="8" t="s">
        <v>104</v>
      </c>
      <c r="F7" s="9">
        <f t="shared" si="0"/>
        <v>28.66</v>
      </c>
      <c r="G7" s="9"/>
      <c r="H7" s="9">
        <f t="shared" si="1"/>
        <v>0</v>
      </c>
      <c r="I7" s="9">
        <f t="shared" si="2"/>
        <v>28.66</v>
      </c>
      <c r="J7" s="5" t="s">
        <v>27</v>
      </c>
    </row>
    <row r="8" ht="24" customHeight="1" spans="1:10">
      <c r="A8" s="5">
        <v>5</v>
      </c>
      <c r="B8" s="6" t="s">
        <v>96</v>
      </c>
      <c r="C8" s="6" t="s">
        <v>14</v>
      </c>
      <c r="D8" s="7" t="s">
        <v>105</v>
      </c>
      <c r="E8" s="8" t="s">
        <v>106</v>
      </c>
      <c r="F8" s="9">
        <f t="shared" si="0"/>
        <v>26.9</v>
      </c>
      <c r="G8" s="9">
        <v>85.72</v>
      </c>
      <c r="H8" s="9">
        <f t="shared" si="1"/>
        <v>51.432</v>
      </c>
      <c r="I8" s="9">
        <f t="shared" si="2"/>
        <v>78.332</v>
      </c>
      <c r="J8" s="5"/>
    </row>
    <row r="9" ht="24" customHeight="1" spans="1:10">
      <c r="A9" s="5">
        <v>6</v>
      </c>
      <c r="B9" s="6" t="s">
        <v>96</v>
      </c>
      <c r="C9" s="6" t="s">
        <v>14</v>
      </c>
      <c r="D9" s="7" t="s">
        <v>107</v>
      </c>
      <c r="E9" s="8" t="s">
        <v>108</v>
      </c>
      <c r="F9" s="9">
        <f t="shared" si="0"/>
        <v>26.44</v>
      </c>
      <c r="G9" s="9"/>
      <c r="H9" s="9">
        <f t="shared" si="1"/>
        <v>0</v>
      </c>
      <c r="I9" s="9">
        <f t="shared" si="2"/>
        <v>26.44</v>
      </c>
      <c r="J9" s="5" t="s">
        <v>27</v>
      </c>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J6"/>
  <sheetViews>
    <sheetView workbookViewId="0">
      <selection activeCell="G19" sqref="G19"/>
    </sheetView>
  </sheetViews>
  <sheetFormatPr defaultColWidth="9" defaultRowHeight="13.5" outlineLevelRow="5"/>
  <cols>
    <col min="1" max="1" width="5" customWidth="1"/>
    <col min="2" max="2" width="13.125" customWidth="1"/>
    <col min="3" max="3" width="12.375" customWidth="1"/>
    <col min="4" max="4" width="12.625" customWidth="1"/>
    <col min="10" max="10" width="9.25" customWidth="1"/>
  </cols>
  <sheetData>
    <row r="1" ht="49" customHeight="1" spans="1:10">
      <c r="A1" s="1" t="s">
        <v>109</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30" customHeight="1" spans="1:10">
      <c r="A4" s="5">
        <v>1</v>
      </c>
      <c r="B4" s="6" t="s">
        <v>110</v>
      </c>
      <c r="C4" s="6" t="s">
        <v>14</v>
      </c>
      <c r="D4" s="7" t="s">
        <v>111</v>
      </c>
      <c r="E4" s="8" t="s">
        <v>112</v>
      </c>
      <c r="F4" s="9">
        <f>E4*0.4</f>
        <v>30.24</v>
      </c>
      <c r="G4" s="9">
        <v>78.24</v>
      </c>
      <c r="H4" s="9">
        <f>G4*0.6</f>
        <v>46.944</v>
      </c>
      <c r="I4" s="9">
        <f>F4+H4</f>
        <v>77.184</v>
      </c>
      <c r="J4" s="5"/>
    </row>
    <row r="5" ht="30" customHeight="1" spans="1:10">
      <c r="A5" s="5">
        <v>2</v>
      </c>
      <c r="B5" s="6" t="s">
        <v>110</v>
      </c>
      <c r="C5" s="6" t="s">
        <v>14</v>
      </c>
      <c r="D5" s="7" t="s">
        <v>113</v>
      </c>
      <c r="E5" s="8" t="s">
        <v>114</v>
      </c>
      <c r="F5" s="9">
        <f>E5*0.4</f>
        <v>29.7</v>
      </c>
      <c r="G5" s="9">
        <v>88.14</v>
      </c>
      <c r="H5" s="9">
        <f>G5*0.6</f>
        <v>52.884</v>
      </c>
      <c r="I5" s="9">
        <f>F5+H5</f>
        <v>82.584</v>
      </c>
      <c r="J5" s="5"/>
    </row>
    <row r="6" ht="30" customHeight="1" spans="1:10">
      <c r="A6" s="5">
        <v>3</v>
      </c>
      <c r="B6" s="6" t="s">
        <v>110</v>
      </c>
      <c r="C6" s="6" t="s">
        <v>14</v>
      </c>
      <c r="D6" s="7" t="s">
        <v>115</v>
      </c>
      <c r="E6" s="8" t="s">
        <v>116</v>
      </c>
      <c r="F6" s="9">
        <f>E6*0.4</f>
        <v>29.6</v>
      </c>
      <c r="G6" s="9">
        <v>82.78</v>
      </c>
      <c r="H6" s="9">
        <f>G6*0.6</f>
        <v>49.668</v>
      </c>
      <c r="I6" s="9">
        <f>F6+H6</f>
        <v>79.268</v>
      </c>
      <c r="J6"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J9"/>
  <sheetViews>
    <sheetView workbookViewId="0">
      <selection activeCell="I14" sqref="I14"/>
    </sheetView>
  </sheetViews>
  <sheetFormatPr defaultColWidth="9" defaultRowHeight="13.5"/>
  <cols>
    <col min="1" max="1" width="5" customWidth="1"/>
    <col min="2" max="2" width="9.75" customWidth="1"/>
    <col min="3" max="3" width="14.875" customWidth="1"/>
    <col min="4" max="4" width="12.625" customWidth="1"/>
    <col min="10" max="10" width="9.25" customWidth="1"/>
  </cols>
  <sheetData>
    <row r="1" ht="49" customHeight="1" spans="1:10">
      <c r="A1" s="1" t="s">
        <v>0</v>
      </c>
      <c r="B1" s="1"/>
      <c r="C1" s="1"/>
      <c r="D1" s="1"/>
      <c r="E1" s="1"/>
      <c r="F1" s="1"/>
      <c r="G1" s="1"/>
      <c r="H1" s="1"/>
      <c r="I1" s="1"/>
      <c r="J1" s="1"/>
    </row>
    <row r="2" ht="18" customHeight="1" spans="1:10">
      <c r="A2" s="2" t="s">
        <v>1</v>
      </c>
      <c r="B2" s="2" t="s">
        <v>2</v>
      </c>
      <c r="C2" s="2" t="s">
        <v>3</v>
      </c>
      <c r="D2" s="2" t="s">
        <v>4</v>
      </c>
      <c r="E2" s="2" t="s">
        <v>5</v>
      </c>
      <c r="F2" s="2"/>
      <c r="G2" s="3" t="s">
        <v>6</v>
      </c>
      <c r="H2" s="3"/>
      <c r="I2" s="2" t="s">
        <v>7</v>
      </c>
      <c r="J2" s="2" t="s">
        <v>8</v>
      </c>
    </row>
    <row r="3" ht="18" customHeight="1" spans="1:10">
      <c r="A3" s="2"/>
      <c r="B3" s="2"/>
      <c r="C3" s="2"/>
      <c r="D3" s="2"/>
      <c r="E3" s="2" t="s">
        <v>9</v>
      </c>
      <c r="F3" s="4" t="s">
        <v>10</v>
      </c>
      <c r="G3" s="3" t="s">
        <v>11</v>
      </c>
      <c r="H3" s="2" t="s">
        <v>12</v>
      </c>
      <c r="I3" s="2"/>
      <c r="J3" s="2"/>
    </row>
    <row r="4" ht="24" customHeight="1" spans="1:10">
      <c r="A4" s="5">
        <v>1</v>
      </c>
      <c r="B4" s="6" t="s">
        <v>117</v>
      </c>
      <c r="C4" s="6" t="s">
        <v>14</v>
      </c>
      <c r="D4" s="7" t="s">
        <v>118</v>
      </c>
      <c r="E4" s="8" t="s">
        <v>119</v>
      </c>
      <c r="F4" s="9">
        <f t="shared" ref="F4:F16" si="0">E4*0.4</f>
        <v>30.64</v>
      </c>
      <c r="G4" s="9">
        <v>84.24</v>
      </c>
      <c r="H4" s="9">
        <f t="shared" ref="H4:H16" si="1">G4*0.6</f>
        <v>50.544</v>
      </c>
      <c r="I4" s="9">
        <f t="shared" ref="I4:I16" si="2">F4+H4</f>
        <v>81.184</v>
      </c>
      <c r="J4" s="5"/>
    </row>
    <row r="5" ht="24" customHeight="1" spans="1:10">
      <c r="A5" s="5">
        <v>2</v>
      </c>
      <c r="B5" s="6" t="s">
        <v>117</v>
      </c>
      <c r="C5" s="6" t="s">
        <v>14</v>
      </c>
      <c r="D5" s="7" t="s">
        <v>120</v>
      </c>
      <c r="E5" s="8" t="s">
        <v>121</v>
      </c>
      <c r="F5" s="9">
        <f t="shared" si="0"/>
        <v>29.72</v>
      </c>
      <c r="G5" s="9">
        <v>93.7</v>
      </c>
      <c r="H5" s="9">
        <f t="shared" si="1"/>
        <v>56.22</v>
      </c>
      <c r="I5" s="9">
        <f t="shared" si="2"/>
        <v>85.94</v>
      </c>
      <c r="J5" s="5"/>
    </row>
    <row r="6" ht="24" customHeight="1" spans="1:10">
      <c r="A6" s="5">
        <v>3</v>
      </c>
      <c r="B6" s="6" t="s">
        <v>117</v>
      </c>
      <c r="C6" s="6" t="s">
        <v>14</v>
      </c>
      <c r="D6" s="7" t="s">
        <v>122</v>
      </c>
      <c r="E6" s="8" t="s">
        <v>123</v>
      </c>
      <c r="F6" s="9">
        <f t="shared" si="0"/>
        <v>29.3</v>
      </c>
      <c r="G6" s="9">
        <v>89.2</v>
      </c>
      <c r="H6" s="9">
        <f t="shared" si="1"/>
        <v>53.52</v>
      </c>
      <c r="I6" s="9">
        <f t="shared" si="2"/>
        <v>82.82</v>
      </c>
      <c r="J6" s="5"/>
    </row>
    <row r="7" ht="24" customHeight="1" spans="1:10">
      <c r="A7" s="5">
        <v>4</v>
      </c>
      <c r="B7" s="6" t="s">
        <v>117</v>
      </c>
      <c r="C7" s="6" t="s">
        <v>14</v>
      </c>
      <c r="D7" s="7" t="s">
        <v>124</v>
      </c>
      <c r="E7" s="8" t="s">
        <v>44</v>
      </c>
      <c r="F7" s="9">
        <f t="shared" si="0"/>
        <v>29.22</v>
      </c>
      <c r="G7" s="9">
        <v>88.44</v>
      </c>
      <c r="H7" s="9">
        <f t="shared" si="1"/>
        <v>53.064</v>
      </c>
      <c r="I7" s="9">
        <f t="shared" si="2"/>
        <v>82.284</v>
      </c>
      <c r="J7" s="5"/>
    </row>
    <row r="8" ht="24" customHeight="1" spans="1:10">
      <c r="A8" s="5">
        <v>5</v>
      </c>
      <c r="B8" s="6" t="s">
        <v>117</v>
      </c>
      <c r="C8" s="6" t="s">
        <v>14</v>
      </c>
      <c r="D8" s="7" t="s">
        <v>125</v>
      </c>
      <c r="E8" s="8" t="s">
        <v>126</v>
      </c>
      <c r="F8" s="9">
        <f t="shared" si="0"/>
        <v>29.04</v>
      </c>
      <c r="G8" s="9">
        <v>91.64</v>
      </c>
      <c r="H8" s="9">
        <f t="shared" si="1"/>
        <v>54.984</v>
      </c>
      <c r="I8" s="9">
        <f t="shared" si="2"/>
        <v>84.024</v>
      </c>
      <c r="J8" s="5"/>
    </row>
    <row r="9" ht="24" customHeight="1" spans="1:10">
      <c r="A9" s="5">
        <v>6</v>
      </c>
      <c r="B9" s="6" t="s">
        <v>117</v>
      </c>
      <c r="C9" s="6" t="s">
        <v>14</v>
      </c>
      <c r="D9" s="7" t="s">
        <v>127</v>
      </c>
      <c r="E9" s="8" t="s">
        <v>128</v>
      </c>
      <c r="F9" s="9">
        <f t="shared" si="0"/>
        <v>28.86</v>
      </c>
      <c r="G9" s="9">
        <v>88.2</v>
      </c>
      <c r="H9" s="9">
        <f t="shared" si="1"/>
        <v>52.92</v>
      </c>
      <c r="I9" s="9">
        <f t="shared" si="2"/>
        <v>81.78</v>
      </c>
      <c r="J9" s="5"/>
    </row>
  </sheetData>
  <mergeCells count="9">
    <mergeCell ref="A1:J1"/>
    <mergeCell ref="E2:F2"/>
    <mergeCell ref="G2:H2"/>
    <mergeCell ref="A2:A3"/>
    <mergeCell ref="B2:B3"/>
    <mergeCell ref="C2:C3"/>
    <mergeCell ref="D2:D3"/>
    <mergeCell ref="I2:I3"/>
    <mergeCell ref="J2:J3"/>
  </mergeCells>
  <printOptions horizontalCentered="1"/>
  <pageMargins left="0.393055555555556" right="0.393055555555556" top="0.786805555555556" bottom="0.590277777777778"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33</vt:i4>
      </vt:variant>
    </vt:vector>
  </HeadingPairs>
  <TitlesOfParts>
    <vt:vector size="33" baseType="lpstr">
      <vt:lpstr>小学语文(新机制)</vt:lpstr>
      <vt:lpstr>小学数学(新机制)</vt:lpstr>
      <vt:lpstr>小学科学(新机制)</vt:lpstr>
      <vt:lpstr>初中语文(新机制)</vt:lpstr>
      <vt:lpstr>初中数学(新机制)</vt:lpstr>
      <vt:lpstr>初中道法(新机制)</vt:lpstr>
      <vt:lpstr>初中历史(新机制)</vt:lpstr>
      <vt:lpstr>初中体育(新机制)</vt:lpstr>
      <vt:lpstr>初中美术(新机制)</vt:lpstr>
      <vt:lpstr>小学语文(自主)</vt:lpstr>
      <vt:lpstr> 小学数学(自主) </vt:lpstr>
      <vt:lpstr>小学英语(自主)</vt:lpstr>
      <vt:lpstr>小学心理(自主)</vt:lpstr>
      <vt:lpstr>初中语文(自主) </vt:lpstr>
      <vt:lpstr>初中数学(自主) </vt:lpstr>
      <vt:lpstr>初中英语(自主) </vt:lpstr>
      <vt:lpstr>初中生物(自主)</vt:lpstr>
      <vt:lpstr>小学语文(城镇)</vt:lpstr>
      <vt:lpstr>小学体育(城镇)</vt:lpstr>
      <vt:lpstr>小学信息技术(城镇)</vt:lpstr>
      <vt:lpstr>小学心理健康(城镇)</vt:lpstr>
      <vt:lpstr>初中语文(城镇) </vt:lpstr>
      <vt:lpstr>初中数学(城镇) </vt:lpstr>
      <vt:lpstr>初中道法(城镇) </vt:lpstr>
      <vt:lpstr>初中历史(城镇) </vt:lpstr>
      <vt:lpstr>初中地理(城镇) </vt:lpstr>
      <vt:lpstr>初中物理(城镇) </vt:lpstr>
      <vt:lpstr>初中化学(城镇)</vt:lpstr>
      <vt:lpstr>初中生物(城镇)</vt:lpstr>
      <vt:lpstr>初中音乐(城镇)</vt:lpstr>
      <vt:lpstr>初中体育(城镇)</vt:lpstr>
      <vt:lpstr>初中心理健康(城镇)</vt:lpstr>
      <vt:lpstr>幼教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张芳</dc:creator>
  <cp:lastModifiedBy>张芳</cp:lastModifiedBy>
  <dcterms:created xsi:type="dcterms:W3CDTF">2023-06-29T01:14:00Z</dcterms:created>
  <dcterms:modified xsi:type="dcterms:W3CDTF">2023-07-09T07:16:10Z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ICV">
    <vt:lpwstr>F65ECBC6177847B78ABCA2E936550425_12</vt:lpwstr>
  </property>
</Properties>
</file>